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23DEF2AA-373B-4926-8F78-21D381D48469}" xr6:coauthVersionLast="36" xr6:coauthVersionMax="36" xr10:uidLastSave="{00000000-0000-0000-0000-000000000000}"/>
  <bookViews>
    <workbookView xWindow="0" yWindow="0" windowWidth="28800" windowHeight="12225" activeTab="6" xr2:uid="{00000000-000D-0000-FFFF-FFFF00000000}"/>
  </bookViews>
  <sheets>
    <sheet name="1.2.1" sheetId="1" r:id="rId1"/>
    <sheet name="1.18.1" sheetId="4" r:id="rId2"/>
    <sheet name="1.41.1" sheetId="5" r:id="rId3"/>
    <sheet name="1.24.1" sheetId="6" r:id="rId4"/>
    <sheet name="2.58.1" sheetId="7" r:id="rId5"/>
    <sheet name="2.68.1" sheetId="8" r:id="rId6"/>
    <sheet name="2.69.1" sheetId="9" r:id="rId7"/>
  </sheets>
  <definedNames>
    <definedName name="_xlnm._FilterDatabase" localSheetId="0" hidden="1">'1.2.1'!#REF!</definedName>
  </definedNames>
  <calcPr calcId="191029"/>
</workbook>
</file>

<file path=xl/calcChain.xml><?xml version="1.0" encoding="utf-8"?>
<calcChain xmlns="http://schemas.openxmlformats.org/spreadsheetml/2006/main">
  <c r="M16" i="9" l="1"/>
  <c r="L16" i="9"/>
  <c r="L15" i="9"/>
  <c r="L14" i="9"/>
  <c r="M15" i="9"/>
  <c r="G15" i="9"/>
  <c r="G14" i="9"/>
  <c r="E15" i="9"/>
  <c r="E14" i="9"/>
  <c r="I29" i="5" l="1"/>
  <c r="H29" i="5"/>
  <c r="I29" i="4"/>
  <c r="H29" i="4"/>
  <c r="I32" i="1"/>
  <c r="H32" i="1"/>
  <c r="I29" i="6"/>
  <c r="H29" i="6"/>
  <c r="I24" i="9"/>
  <c r="I23" i="9"/>
  <c r="I22" i="9"/>
  <c r="H24" i="9"/>
  <c r="H23" i="9"/>
  <c r="H22" i="9"/>
  <c r="K14" i="9"/>
  <c r="M14" i="9" s="1"/>
  <c r="I24" i="8"/>
  <c r="H24" i="8"/>
  <c r="I23" i="8"/>
  <c r="H23" i="8"/>
  <c r="K16" i="8"/>
  <c r="G16" i="8"/>
  <c r="E16" i="8"/>
  <c r="L16" i="8"/>
  <c r="M15" i="8"/>
  <c r="L15" i="8"/>
  <c r="I24" i="7"/>
  <c r="I22" i="7"/>
  <c r="H24" i="7"/>
  <c r="H22" i="7"/>
  <c r="M14" i="7"/>
  <c r="K16" i="7"/>
  <c r="G16" i="7"/>
  <c r="E16" i="7"/>
  <c r="L16" i="7"/>
  <c r="L14" i="7"/>
  <c r="I23" i="6"/>
  <c r="I22" i="6"/>
  <c r="M14" i="6"/>
  <c r="K15" i="6"/>
  <c r="G15" i="6"/>
  <c r="E15" i="6"/>
  <c r="M15" i="6" s="1"/>
  <c r="H22" i="6"/>
  <c r="H23" i="6"/>
  <c r="L15" i="6"/>
  <c r="M16" i="7" l="1"/>
  <c r="M16" i="8"/>
  <c r="L14" i="6"/>
  <c r="I21" i="5"/>
  <c r="H21" i="5"/>
  <c r="I24" i="5"/>
  <c r="G16" i="5"/>
  <c r="H22" i="5"/>
  <c r="L14" i="5"/>
  <c r="E14" i="5"/>
  <c r="M14" i="5" s="1"/>
  <c r="L13" i="5"/>
  <c r="G13" i="5"/>
  <c r="M13" i="5" s="1"/>
  <c r="H24" i="5"/>
  <c r="I22" i="5"/>
  <c r="L16" i="5"/>
  <c r="K16" i="4"/>
  <c r="G16" i="4"/>
  <c r="E16" i="4"/>
  <c r="G14" i="4"/>
  <c r="E15" i="4"/>
  <c r="M15" i="1"/>
  <c r="M14" i="1"/>
  <c r="G14" i="1"/>
  <c r="E15" i="1"/>
  <c r="L14" i="1"/>
  <c r="L15" i="1"/>
  <c r="E16" i="5" l="1"/>
  <c r="M16" i="5" s="1"/>
  <c r="I24" i="4"/>
  <c r="H24" i="4"/>
  <c r="I23" i="4"/>
  <c r="H23" i="4"/>
  <c r="I22" i="4"/>
  <c r="H22" i="4"/>
  <c r="M16" i="4"/>
  <c r="L16" i="4"/>
  <c r="M15" i="4"/>
  <c r="L15" i="4"/>
  <c r="M14" i="4"/>
  <c r="L14" i="4"/>
  <c r="I24" i="1" l="1"/>
  <c r="H24" i="1"/>
  <c r="I23" i="1"/>
  <c r="H23" i="1"/>
</calcChain>
</file>

<file path=xl/sharedStrings.xml><?xml version="1.0" encoding="utf-8"?>
<sst xmlns="http://schemas.openxmlformats.org/spreadsheetml/2006/main" count="813" uniqueCount="97">
  <si>
    <t>ΘΕΣΗ/ΒΑΘΜΟΣ</t>
  </si>
  <si>
    <t>ΕΙΔΙΚΟΤΗΤΑ</t>
  </si>
  <si>
    <t>ΧΕΙΡΟΥΡΓΙΚΗΣ</t>
  </si>
  <si>
    <t xml:space="preserve">ΜΟΝΑΔΑ </t>
  </si>
  <si>
    <t>ΚΩΔΙΚΟΣ ΘΕΣΗΣ</t>
  </si>
  <si>
    <t>Υ.ΠΕ.</t>
  </si>
  <si>
    <t>ΑΙ551600</t>
  </si>
  <si>
    <t>1 ΘΕΣΗ ΕΠΙΜΕΛΗΤΗ Β΄</t>
  </si>
  <si>
    <t>ΝΟΣΟΚΟΜΕΙΟ: Γ.Ο.Ν.Α. "Ο ΑΓ.ΣΑΒΒΑΣ"</t>
  </si>
  <si>
    <t>1.2.1  Αρ.Πρωτ. Προκήρυξης 13024/φ.454,500,910,120/22.10.2018</t>
  </si>
  <si>
    <t>1η  Υ.ΠΕ</t>
  </si>
  <si>
    <t>66/1265</t>
  </si>
  <si>
    <t>ΑΙ947482</t>
  </si>
  <si>
    <t>ΑΜ017275</t>
  </si>
  <si>
    <t>66/1241</t>
  </si>
  <si>
    <t>AΚ4172536</t>
  </si>
  <si>
    <t>66/1091</t>
  </si>
  <si>
    <t>66/1064</t>
  </si>
  <si>
    <t>ΑΚ650608</t>
  </si>
  <si>
    <t>66/802</t>
  </si>
  <si>
    <t>Φ265050</t>
  </si>
  <si>
    <t>66/729</t>
  </si>
  <si>
    <t>ΑΖ500709</t>
  </si>
  <si>
    <t>66/226</t>
  </si>
  <si>
    <t>ΑΒ067626</t>
  </si>
  <si>
    <t>66/182</t>
  </si>
  <si>
    <t>ΑΕ524234</t>
  </si>
  <si>
    <t>66/110</t>
  </si>
  <si>
    <t>ΑΙ641568</t>
  </si>
  <si>
    <t>66/22</t>
  </si>
  <si>
    <t>ΝΟΣΟΚΟΜΕΙΟ: Γ.Ν.Α. ΚΑΤ</t>
  </si>
  <si>
    <t>1.18.1  Αρ.Πρωτ. Προκήρυξης 14478/22.10.2018</t>
  </si>
  <si>
    <t>ΑΝ4154336</t>
  </si>
  <si>
    <t>66/780</t>
  </si>
  <si>
    <t>ΝΟΣΟΚΟΜΕΙΟ: Γ.Ν.Α. "Ο ΕΥΑΓΓΕΛΙΣΜΟΣ - ΟΦΘΑΛΜΙΑΤΡΕΙΟ ΑΘΗΝΩΝ-ΠΟΛΥΚΛΙΝΙΚΗ"</t>
  </si>
  <si>
    <t>1.41.1  Αρ.Πρωτ. Προκήρυξης 10/02/10707/32869</t>
  </si>
  <si>
    <t>ΝΟΣΟΚΟΜΕΙΟ: Γ.Ν.Α. "ΛΑΪΚΟ"</t>
  </si>
  <si>
    <t>1.24.1  Αρ.Πρωτ. Προκήρυξης 14584/22.10.2018</t>
  </si>
  <si>
    <t>ΝΟΣΟΚΟΜΕΙΟ: Γ.Α.Ν.ΠΕΙΡΑΙΑ "ΜΕΤΑΞΑ"</t>
  </si>
  <si>
    <t>2.58.1  Αρ.Πρωτ. Προκήρυξης 21956/22.10.2018</t>
  </si>
  <si>
    <t>2η  Υ.ΠΕ</t>
  </si>
  <si>
    <t>ΝΟΣΟΚΟΜΕΙΟ:Π.Γ.Ν. "ΑΤΤΙΚΟΝ"</t>
  </si>
  <si>
    <t>2.68.1  Αρ.Πρωτ. Προκήρυξης 36873/22.10.2018</t>
  </si>
  <si>
    <t>2.69.1  Αρ.Πρωτ. Προκήρυξης 36873/22.10.2018</t>
  </si>
  <si>
    <t>ΠΙΝΑΚΑΣ ΤΕΛΙΚΗΣ  ΜΟΡΙΟΔΟΤΗΣΗΣ</t>
  </si>
  <si>
    <t>ΠΙΝΑΚΑΣ ΤΕΛΙΚΗΣ ΜΟΡΙΟΔΟΤΗΣΗΣ</t>
  </si>
  <si>
    <t xml:space="preserve">ΠΙΝΑΚΑΣ ΤΕΛΙΚΗΣ ΒΑΘΜΟΛΟΓΙΑΣ ΚΑΙ ΚΑΤΑΤΑΞΗΣ </t>
  </si>
  <si>
    <t>ΒΑΘΜΟΛΟΓΙΑ ΣΥΝΕΝΤΕΥΞΗΣ</t>
  </si>
  <si>
    <t>ΣΥΝΕΝΤΕΥΞΗ ΟΜΑΔΑ Α'</t>
  </si>
  <si>
    <t>ΣΥΝΕΝΤΕΥΞΗ ΟΜΑΔΑ Β'</t>
  </si>
  <si>
    <t>Σύνολο</t>
  </si>
  <si>
    <t>Α/Α</t>
  </si>
  <si>
    <t>ΗΛ. ΑΙΤΗΣΗ</t>
  </si>
  <si>
    <t>ΑΔΤ</t>
  </si>
  <si>
    <t>ΠΙΝΑΚΑΣ 1</t>
  </si>
  <si>
    <t>ΠΙΝΑΚΑΣ 2</t>
  </si>
  <si>
    <t>Αναγωγής</t>
  </si>
  <si>
    <t>Προ Αναγωγής</t>
  </si>
  <si>
    <t>Μετά Αναγωγής</t>
  </si>
  <si>
    <t>ΣΥΝΟΛΟ</t>
  </si>
  <si>
    <t>Πίνακας Τελικής Βαθμολογίας και Κατάταξης</t>
  </si>
  <si>
    <t>Τελικός Πίνακας Μοριοδότησης</t>
  </si>
  <si>
    <t>Συνέντευξη</t>
  </si>
  <si>
    <t xml:space="preserve">ΣΤΗΛΗ ΠΡΟΤΙΜΗΣΕΩΝ ΥΠΟΨΗΦΙΩΝ </t>
  </si>
  <si>
    <t>Βαθμολογία</t>
  </si>
  <si>
    <t>Αναγωγή</t>
  </si>
  <si>
    <t>1η επιλογή</t>
  </si>
  <si>
    <t>2η επιλογή</t>
  </si>
  <si>
    <t>3η επιλογή</t>
  </si>
  <si>
    <t>4η επιλογή</t>
  </si>
  <si>
    <t>5η επιλογή</t>
  </si>
  <si>
    <t>2.58.1</t>
  </si>
  <si>
    <t>1.2.1</t>
  </si>
  <si>
    <t>Πίνακας Τελικής Κατάταξης</t>
  </si>
  <si>
    <t xml:space="preserve"> 1.2.1</t>
  </si>
  <si>
    <t xml:space="preserve"> 1.24.1</t>
  </si>
  <si>
    <t xml:space="preserve"> 1.18.1 </t>
  </si>
  <si>
    <t xml:space="preserve"> 2.58.1 </t>
  </si>
  <si>
    <t>2.68.1</t>
  </si>
  <si>
    <t>1.41.1</t>
  </si>
  <si>
    <t xml:space="preserve"> 1.18.1</t>
  </si>
  <si>
    <t xml:space="preserve">1.18.1 </t>
  </si>
  <si>
    <t xml:space="preserve"> 1.41.1 </t>
  </si>
  <si>
    <t xml:space="preserve"> 2.68.1</t>
  </si>
  <si>
    <t xml:space="preserve"> 2.58.1</t>
  </si>
  <si>
    <t xml:space="preserve">2.69.1 </t>
  </si>
  <si>
    <t xml:space="preserve">2.58.1 </t>
  </si>
  <si>
    <t>ΔΕΝ ΠΡΟΣΗΛΘΕ</t>
  </si>
  <si>
    <t xml:space="preserve">ΔΕΝ ΠΡΟΣΗΛΘΕ </t>
  </si>
  <si>
    <t xml:space="preserve">1.41.1 </t>
  </si>
  <si>
    <t xml:space="preserve">2.68.1 </t>
  </si>
  <si>
    <t xml:space="preserve">1.24.1 </t>
  </si>
  <si>
    <t>2.69.1</t>
  </si>
  <si>
    <t>1.18.1</t>
  </si>
  <si>
    <t xml:space="preserve">1.2.1 </t>
  </si>
  <si>
    <t>1.24.1</t>
  </si>
  <si>
    <t xml:space="preserve">ΚΑΤΕΣΤΗ ΑΓΟΝΗ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</si>
</sst>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sz val="10"/>
      <color rgb="FF000000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rgb="FFC0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wrapText="1"/>
    </xf>
    <xf numFmtId="49" fontId="0" fillId="3" borderId="0" xfId="0" applyNumberForma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49" fontId="9" fillId="6" borderId="28" xfId="0" applyNumberFormat="1" applyFont="1" applyFill="1" applyBorder="1" applyAlignment="1"/>
    <xf numFmtId="49" fontId="10" fillId="7" borderId="29" xfId="0" applyNumberFormat="1" applyFont="1" applyFill="1" applyBorder="1" applyAlignment="1">
      <alignment horizontal="center" vertical="center"/>
    </xf>
    <xf numFmtId="49" fontId="9" fillId="6" borderId="30" xfId="0" applyNumberFormat="1" applyFont="1" applyFill="1" applyBorder="1" applyAlignment="1"/>
    <xf numFmtId="49" fontId="9" fillId="6" borderId="31" xfId="0" applyNumberFormat="1" applyFont="1" applyFill="1" applyBorder="1" applyAlignment="1"/>
    <xf numFmtId="49" fontId="12" fillId="7" borderId="29" xfId="0" applyNumberFormat="1" applyFont="1" applyFill="1" applyBorder="1"/>
    <xf numFmtId="49" fontId="10" fillId="7" borderId="32" xfId="0" applyNumberFormat="1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2" fontId="10" fillId="5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49" fontId="10" fillId="8" borderId="0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13" fillId="3" borderId="0" xfId="0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wrapText="1"/>
    </xf>
    <xf numFmtId="49" fontId="10" fillId="7" borderId="37" xfId="0" applyNumberFormat="1" applyFont="1" applyFill="1" applyBorder="1" applyAlignment="1">
      <alignment horizontal="center" vertical="center"/>
    </xf>
    <xf numFmtId="49" fontId="10" fillId="7" borderId="38" xfId="0" applyNumberFormat="1" applyFont="1" applyFill="1" applyBorder="1" applyAlignment="1">
      <alignment horizontal="center" vertical="center"/>
    </xf>
    <xf numFmtId="0" fontId="0" fillId="0" borderId="17" xfId="0" applyBorder="1"/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49" fontId="0" fillId="0" borderId="0" xfId="0" applyNumberFormat="1"/>
    <xf numFmtId="2" fontId="0" fillId="0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2" fillId="3" borderId="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7" xfId="0" applyFont="1" applyFill="1" applyBorder="1" applyAlignment="1">
      <alignment horizontal="center" wrapText="1"/>
    </xf>
    <xf numFmtId="49" fontId="0" fillId="3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2" xfId="0" applyFont="1" applyBorder="1" applyAlignment="1"/>
    <xf numFmtId="0" fontId="6" fillId="0" borderId="12" xfId="0" applyFont="1" applyBorder="1" applyAlignment="1"/>
    <xf numFmtId="2" fontId="2" fillId="0" borderId="4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2" fillId="0" borderId="13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wrapText="1"/>
    </xf>
    <xf numFmtId="0" fontId="8" fillId="4" borderId="3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4" fillId="0" borderId="42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</cellXfs>
  <cellStyles count="2">
    <cellStyle name="Κανονικό" xfId="0" builtinId="0"/>
    <cellStyle name="Κανονικό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3" max="3" width="10.42578125" customWidth="1"/>
    <col min="4" max="4" width="16.42578125" customWidth="1"/>
    <col min="5" max="5" width="11.42578125" customWidth="1"/>
    <col min="6" max="6" width="17.28515625" customWidth="1"/>
    <col min="7" max="7" width="12.28515625" customWidth="1"/>
    <col min="8" max="8" width="10.7109375" customWidth="1"/>
    <col min="9" max="9" width="10.5703125" customWidth="1"/>
    <col min="10" max="10" width="12.28515625" customWidth="1"/>
    <col min="11" max="11" width="12.42578125" customWidth="1"/>
    <col min="12" max="12" width="16.42578125" customWidth="1"/>
    <col min="13" max="13" width="13.7109375" customWidth="1"/>
    <col min="14" max="14" width="17" customWidth="1"/>
    <col min="15" max="23" width="9.140625" style="42"/>
  </cols>
  <sheetData>
    <row r="1" spans="1:23" ht="15.75" x14ac:dyDescent="0.25">
      <c r="A1" s="71" t="s">
        <v>46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23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23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23" ht="15.75" x14ac:dyDescent="0.25">
      <c r="A4" s="1" t="s">
        <v>3</v>
      </c>
      <c r="B4" s="59" t="s">
        <v>8</v>
      </c>
      <c r="C4" s="59"/>
      <c r="D4" s="59"/>
      <c r="E4" s="59"/>
      <c r="F4" s="59"/>
      <c r="G4" s="59"/>
      <c r="H4" s="59"/>
      <c r="I4" s="59"/>
      <c r="J4" s="59"/>
      <c r="K4" s="59"/>
    </row>
    <row r="5" spans="1:23" ht="31.5" x14ac:dyDescent="0.25">
      <c r="A5" s="1" t="s">
        <v>4</v>
      </c>
      <c r="B5" s="59" t="s">
        <v>9</v>
      </c>
      <c r="C5" s="59"/>
      <c r="D5" s="59"/>
      <c r="E5" s="59"/>
      <c r="F5" s="59"/>
      <c r="G5" s="59"/>
      <c r="H5" s="59"/>
      <c r="I5" s="59"/>
      <c r="J5" s="59"/>
      <c r="K5" s="59"/>
    </row>
    <row r="6" spans="1:23" ht="15.75" x14ac:dyDescent="0.25">
      <c r="A6" s="1" t="s">
        <v>5</v>
      </c>
      <c r="B6" s="59" t="s">
        <v>10</v>
      </c>
      <c r="C6" s="59"/>
      <c r="D6" s="59"/>
      <c r="E6" s="59"/>
      <c r="F6" s="59"/>
      <c r="G6" s="59"/>
      <c r="H6" s="59"/>
      <c r="I6" s="59"/>
      <c r="J6" s="59"/>
      <c r="K6" s="59"/>
    </row>
    <row r="7" spans="1:23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23" ht="15" customHeight="1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23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23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23" ht="16.5" customHeight="1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23" ht="26.25" customHeight="1" x14ac:dyDescent="0.25">
      <c r="A12" s="6">
        <v>1</v>
      </c>
      <c r="B12" s="10" t="s">
        <v>19</v>
      </c>
      <c r="C12" s="10" t="s">
        <v>18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</row>
    <row r="13" spans="1:23" ht="30" customHeight="1" x14ac:dyDescent="0.25">
      <c r="A13" s="6">
        <v>2</v>
      </c>
      <c r="B13" s="10" t="s">
        <v>25</v>
      </c>
      <c r="C13" s="10" t="s">
        <v>24</v>
      </c>
      <c r="D13" s="86" t="s">
        <v>87</v>
      </c>
      <c r="E13" s="89"/>
      <c r="F13" s="89"/>
      <c r="G13" s="89"/>
      <c r="H13" s="89"/>
      <c r="I13" s="89"/>
      <c r="J13" s="89"/>
      <c r="K13" s="89"/>
      <c r="L13" s="89"/>
      <c r="M13" s="90"/>
    </row>
    <row r="14" spans="1:23" ht="24" customHeight="1" x14ac:dyDescent="0.25">
      <c r="A14" s="6">
        <v>3</v>
      </c>
      <c r="B14" s="10" t="s">
        <v>23</v>
      </c>
      <c r="C14" s="10" t="s">
        <v>22</v>
      </c>
      <c r="D14" s="2">
        <v>50</v>
      </c>
      <c r="E14" s="8">
        <v>50</v>
      </c>
      <c r="F14" s="9">
        <v>85</v>
      </c>
      <c r="G14" s="95">
        <f>F14*G15/F15</f>
        <v>94.444444444444443</v>
      </c>
      <c r="H14" s="96"/>
      <c r="I14" s="97"/>
      <c r="J14" s="9">
        <v>50</v>
      </c>
      <c r="K14" s="8">
        <v>50</v>
      </c>
      <c r="L14" s="44">
        <f>D14+F14+J14</f>
        <v>185</v>
      </c>
      <c r="M14" s="46">
        <f>E14+G14+K14</f>
        <v>194.44444444444446</v>
      </c>
    </row>
    <row r="15" spans="1:23" ht="24" customHeight="1" x14ac:dyDescent="0.25">
      <c r="A15" s="6">
        <v>4</v>
      </c>
      <c r="B15" s="10" t="s">
        <v>29</v>
      </c>
      <c r="C15" s="10" t="s">
        <v>28</v>
      </c>
      <c r="D15" s="9">
        <v>46.7</v>
      </c>
      <c r="E15" s="9">
        <f>D15*E14/D14</f>
        <v>46.7</v>
      </c>
      <c r="F15" s="9">
        <v>90</v>
      </c>
      <c r="G15" s="86">
        <v>100</v>
      </c>
      <c r="H15" s="81"/>
      <c r="I15" s="82"/>
      <c r="J15" s="9">
        <v>50</v>
      </c>
      <c r="K15" s="8">
        <v>50</v>
      </c>
      <c r="L15" s="44">
        <f>D15+F15+J15</f>
        <v>186.7</v>
      </c>
      <c r="M15" s="46">
        <f>E15+G15+K15</f>
        <v>196.7</v>
      </c>
    </row>
    <row r="16" spans="1:23" s="37" customFormat="1" ht="30" customHeight="1" x14ac:dyDescent="0.25">
      <c r="A16" s="6">
        <v>5</v>
      </c>
      <c r="B16" s="10" t="s">
        <v>16</v>
      </c>
      <c r="C16" s="10" t="s">
        <v>15</v>
      </c>
      <c r="D16" s="86" t="s">
        <v>87</v>
      </c>
      <c r="E16" s="87"/>
      <c r="F16" s="87"/>
      <c r="G16" s="87"/>
      <c r="H16" s="87"/>
      <c r="I16" s="87"/>
      <c r="J16" s="87"/>
      <c r="K16" s="87"/>
      <c r="L16" s="87"/>
      <c r="M16" s="88"/>
      <c r="O16" s="42"/>
      <c r="P16" s="42"/>
      <c r="Q16" s="42"/>
      <c r="R16" s="42"/>
      <c r="S16" s="42"/>
      <c r="T16" s="42"/>
      <c r="U16" s="42"/>
      <c r="V16" s="42"/>
      <c r="W16" s="42"/>
    </row>
    <row r="17" spans="1:23" s="42" customFormat="1" x14ac:dyDescent="0.25">
      <c r="A17" s="5"/>
      <c r="B17" s="11"/>
      <c r="C17" s="11"/>
      <c r="D17" s="38"/>
      <c r="E17" s="39"/>
      <c r="F17" s="38"/>
      <c r="G17" s="39"/>
      <c r="H17" s="38"/>
      <c r="I17" s="39"/>
      <c r="J17" s="38"/>
      <c r="K17" s="38"/>
      <c r="L17" s="40"/>
      <c r="M17" s="41"/>
      <c r="N17" s="11"/>
    </row>
    <row r="18" spans="1:23" ht="16.5" customHeight="1" x14ac:dyDescent="0.25">
      <c r="A18" s="91" t="s">
        <v>60</v>
      </c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23" ht="27.75" customHeight="1" thickBot="1" x14ac:dyDescent="0.3">
      <c r="A19" s="98" t="s">
        <v>51</v>
      </c>
      <c r="B19" s="13" t="s">
        <v>52</v>
      </c>
      <c r="C19" s="98" t="s">
        <v>53</v>
      </c>
      <c r="D19" s="106" t="s">
        <v>61</v>
      </c>
      <c r="E19" s="107"/>
      <c r="F19" s="106" t="s">
        <v>62</v>
      </c>
      <c r="G19" s="107"/>
      <c r="H19" s="111" t="s">
        <v>50</v>
      </c>
      <c r="I19" s="112"/>
      <c r="J19" s="72" t="s">
        <v>63</v>
      </c>
      <c r="K19" s="72"/>
      <c r="L19" s="72"/>
      <c r="M19" s="72"/>
      <c r="N19" s="72"/>
    </row>
    <row r="20" spans="1:23" ht="15.75" customHeight="1" thickTop="1" thickBot="1" x14ac:dyDescent="0.3">
      <c r="A20" s="99"/>
      <c r="B20" s="13"/>
      <c r="C20" s="108"/>
      <c r="D20" s="14" t="s">
        <v>64</v>
      </c>
      <c r="E20" s="15" t="s">
        <v>65</v>
      </c>
      <c r="F20" s="15" t="s">
        <v>64</v>
      </c>
      <c r="G20" s="16" t="s">
        <v>65</v>
      </c>
      <c r="H20" s="17" t="s">
        <v>64</v>
      </c>
      <c r="I20" s="18" t="s">
        <v>65</v>
      </c>
      <c r="J20" s="19" t="s">
        <v>66</v>
      </c>
      <c r="K20" s="21" t="s">
        <v>67</v>
      </c>
      <c r="L20" s="21" t="s">
        <v>68</v>
      </c>
      <c r="M20" s="22" t="s">
        <v>69</v>
      </c>
      <c r="N20" s="22" t="s">
        <v>70</v>
      </c>
    </row>
    <row r="21" spans="1:23" ht="27" customHeight="1" thickBot="1" x14ac:dyDescent="0.3">
      <c r="A21" s="12"/>
      <c r="B21" s="10" t="s">
        <v>19</v>
      </c>
      <c r="C21" s="10" t="s">
        <v>18</v>
      </c>
      <c r="D21" s="45">
        <v>716.46</v>
      </c>
      <c r="E21" s="45">
        <v>760.3975759606908</v>
      </c>
      <c r="F21" s="103" t="s">
        <v>88</v>
      </c>
      <c r="G21" s="104"/>
      <c r="H21" s="45"/>
      <c r="I21" s="45"/>
      <c r="J21" s="20" t="s">
        <v>71</v>
      </c>
      <c r="K21" s="20" t="s">
        <v>72</v>
      </c>
      <c r="L21" s="20"/>
      <c r="M21" s="20"/>
      <c r="N21" s="20"/>
    </row>
    <row r="22" spans="1:23" ht="23.25" customHeight="1" thickBot="1" x14ac:dyDescent="0.3">
      <c r="A22" s="12"/>
      <c r="B22" s="10" t="s">
        <v>25</v>
      </c>
      <c r="C22" s="10" t="s">
        <v>24</v>
      </c>
      <c r="D22" s="45">
        <v>617.1</v>
      </c>
      <c r="E22" s="45">
        <v>625.1496188247454</v>
      </c>
      <c r="F22" s="103" t="s">
        <v>88</v>
      </c>
      <c r="G22" s="104"/>
      <c r="H22" s="45"/>
      <c r="I22" s="45"/>
      <c r="J22" s="20" t="s">
        <v>74</v>
      </c>
      <c r="K22" s="20" t="s">
        <v>75</v>
      </c>
      <c r="L22" s="20" t="s">
        <v>76</v>
      </c>
      <c r="M22" s="20" t="s">
        <v>77</v>
      </c>
      <c r="N22" s="20" t="s">
        <v>78</v>
      </c>
    </row>
    <row r="23" spans="1:23" ht="24.75" customHeight="1" thickBot="1" x14ac:dyDescent="0.3">
      <c r="A23" s="12">
        <v>1</v>
      </c>
      <c r="B23" s="10" t="s">
        <v>23</v>
      </c>
      <c r="C23" s="10" t="s">
        <v>22</v>
      </c>
      <c r="D23" s="45">
        <v>602.19999999999993</v>
      </c>
      <c r="E23" s="45">
        <v>599.50561268713409</v>
      </c>
      <c r="F23" s="45">
        <v>185</v>
      </c>
      <c r="G23" s="45">
        <v>250</v>
      </c>
      <c r="H23" s="45">
        <f t="shared" ref="H23:H24" si="0">D23+F23</f>
        <v>787.19999999999993</v>
      </c>
      <c r="I23" s="45">
        <f t="shared" ref="I23:I24" si="1">E23+G23</f>
        <v>849.50561268713409</v>
      </c>
      <c r="J23" s="20" t="s">
        <v>75</v>
      </c>
      <c r="K23" s="20" t="s">
        <v>79</v>
      </c>
      <c r="L23" s="20" t="s">
        <v>74</v>
      </c>
      <c r="M23" s="20" t="s">
        <v>80</v>
      </c>
      <c r="N23" s="20"/>
    </row>
    <row r="24" spans="1:23" ht="28.5" customHeight="1" thickBot="1" x14ac:dyDescent="0.3">
      <c r="A24" s="12">
        <v>2</v>
      </c>
      <c r="B24" s="10" t="s">
        <v>29</v>
      </c>
      <c r="C24" s="10" t="s">
        <v>28</v>
      </c>
      <c r="D24" s="45">
        <v>546.34</v>
      </c>
      <c r="E24" s="45">
        <v>572.17795218836341</v>
      </c>
      <c r="F24" s="45">
        <v>186.7</v>
      </c>
      <c r="G24" s="45">
        <v>250</v>
      </c>
      <c r="H24" s="45">
        <f t="shared" si="0"/>
        <v>733.04</v>
      </c>
      <c r="I24" s="45">
        <f t="shared" si="1"/>
        <v>822.17795218836341</v>
      </c>
      <c r="J24" s="20" t="s">
        <v>74</v>
      </c>
      <c r="K24" s="20" t="s">
        <v>81</v>
      </c>
      <c r="L24" s="20" t="s">
        <v>82</v>
      </c>
      <c r="M24" s="20" t="s">
        <v>83</v>
      </c>
      <c r="N24" s="20" t="s">
        <v>84</v>
      </c>
    </row>
    <row r="25" spans="1:23" s="37" customFormat="1" ht="23.25" customHeight="1" x14ac:dyDescent="0.25">
      <c r="A25" s="34"/>
      <c r="B25" s="10" t="s">
        <v>16</v>
      </c>
      <c r="C25" s="10" t="s">
        <v>15</v>
      </c>
      <c r="D25" s="45">
        <v>541.02</v>
      </c>
      <c r="E25" s="45">
        <v>540.48087967125912</v>
      </c>
      <c r="F25" s="103" t="s">
        <v>88</v>
      </c>
      <c r="G25" s="104"/>
      <c r="H25" s="45"/>
      <c r="I25" s="45"/>
      <c r="J25" s="35" t="s">
        <v>78</v>
      </c>
      <c r="K25" s="35" t="s">
        <v>85</v>
      </c>
      <c r="L25" s="35" t="s">
        <v>72</v>
      </c>
      <c r="M25" s="35" t="s">
        <v>86</v>
      </c>
      <c r="N25" s="20" t="s">
        <v>79</v>
      </c>
      <c r="O25" s="42"/>
      <c r="P25" s="42"/>
      <c r="Q25" s="42"/>
      <c r="R25" s="42"/>
      <c r="S25" s="42"/>
      <c r="T25" s="42"/>
      <c r="U25" s="42"/>
      <c r="V25" s="42"/>
      <c r="W25" s="42"/>
    </row>
    <row r="26" spans="1:23" s="29" customFormat="1" x14ac:dyDescent="0.25">
      <c r="A26" s="27"/>
      <c r="B26" s="11"/>
      <c r="C26" s="11"/>
      <c r="D26" s="25"/>
      <c r="E26" s="25"/>
      <c r="F26" s="26"/>
      <c r="G26" s="26"/>
      <c r="H26" s="26"/>
      <c r="I26" s="26"/>
      <c r="J26" s="28"/>
      <c r="K26" s="28"/>
      <c r="L26" s="28"/>
      <c r="M26" s="28"/>
      <c r="N26" s="28"/>
    </row>
    <row r="27" spans="1:23" s="29" customFormat="1" x14ac:dyDescent="0.25">
      <c r="A27" s="27"/>
      <c r="B27" s="11"/>
      <c r="C27" s="11"/>
      <c r="D27" s="25"/>
      <c r="E27" s="25"/>
      <c r="F27" s="26"/>
      <c r="G27" s="26"/>
      <c r="H27" s="26"/>
      <c r="I27" s="26"/>
      <c r="J27" s="28"/>
      <c r="K27" s="28"/>
      <c r="L27" s="28"/>
      <c r="M27" s="28"/>
      <c r="N27" s="28"/>
    </row>
    <row r="28" spans="1:23" s="29" customFormat="1" ht="15.75" thickBot="1" x14ac:dyDescent="0.3">
      <c r="A28" s="27"/>
      <c r="B28" s="11"/>
      <c r="C28" s="11"/>
      <c r="D28" s="25"/>
      <c r="E28" s="25"/>
      <c r="F28" s="26"/>
      <c r="G28" s="26"/>
      <c r="H28" s="26"/>
      <c r="I28" s="26"/>
      <c r="J28" s="28"/>
      <c r="K28" s="28"/>
      <c r="L28" s="28"/>
      <c r="M28" s="28"/>
      <c r="N28" s="28"/>
    </row>
    <row r="29" spans="1:23" s="29" customFormat="1" ht="15.75" customHeight="1" thickBot="1" x14ac:dyDescent="0.3">
      <c r="A29" s="100" t="s">
        <v>73</v>
      </c>
      <c r="B29" s="101"/>
      <c r="C29" s="101"/>
      <c r="D29" s="101"/>
      <c r="E29" s="101"/>
      <c r="F29" s="101"/>
      <c r="G29" s="101"/>
      <c r="H29" s="101"/>
      <c r="I29" s="102"/>
      <c r="J29" s="30"/>
      <c r="K29" s="28"/>
      <c r="L29" s="28"/>
      <c r="M29" s="28"/>
    </row>
    <row r="30" spans="1:23" s="29" customFormat="1" ht="32.25" customHeight="1" thickBot="1" x14ac:dyDescent="0.3">
      <c r="A30" s="105" t="s">
        <v>51</v>
      </c>
      <c r="B30" s="114" t="s">
        <v>52</v>
      </c>
      <c r="C30" s="105" t="s">
        <v>53</v>
      </c>
      <c r="D30" s="105" t="s">
        <v>61</v>
      </c>
      <c r="E30" s="105"/>
      <c r="F30" s="105" t="s">
        <v>62</v>
      </c>
      <c r="G30" s="105"/>
      <c r="H30" s="109" t="s">
        <v>50</v>
      </c>
      <c r="I30" s="110"/>
      <c r="J30"/>
      <c r="K30" s="28"/>
      <c r="L30" s="28"/>
      <c r="M30" s="43"/>
    </row>
    <row r="31" spans="1:23" s="29" customFormat="1" ht="27" thickTop="1" thickBot="1" x14ac:dyDescent="0.3">
      <c r="A31" s="113"/>
      <c r="B31" s="105"/>
      <c r="C31" s="115"/>
      <c r="D31" s="31" t="s">
        <v>64</v>
      </c>
      <c r="E31" s="31" t="s">
        <v>65</v>
      </c>
      <c r="F31" s="31" t="s">
        <v>64</v>
      </c>
      <c r="G31" s="32" t="s">
        <v>65</v>
      </c>
      <c r="H31" s="33" t="s">
        <v>64</v>
      </c>
      <c r="I31" s="33" t="s">
        <v>65</v>
      </c>
      <c r="J31"/>
      <c r="K31" s="28"/>
      <c r="L31" s="28"/>
      <c r="M31" s="28"/>
    </row>
    <row r="32" spans="1:23" s="29" customFormat="1" ht="26.25" customHeight="1" thickTop="1" thickBot="1" x14ac:dyDescent="0.3">
      <c r="A32" s="12">
        <v>1</v>
      </c>
      <c r="B32" s="10" t="s">
        <v>29</v>
      </c>
      <c r="C32" s="10" t="s">
        <v>28</v>
      </c>
      <c r="D32" s="45">
        <v>546.34</v>
      </c>
      <c r="E32" s="45">
        <v>572.17795218836341</v>
      </c>
      <c r="F32" s="45">
        <v>186.7</v>
      </c>
      <c r="G32" s="45">
        <v>250</v>
      </c>
      <c r="H32" s="45">
        <f t="shared" ref="H32" si="2">D32+F32</f>
        <v>733.04</v>
      </c>
      <c r="I32" s="45">
        <f t="shared" ref="I32" si="3">E32+G32</f>
        <v>822.17795218836341</v>
      </c>
      <c r="J32" s="20" t="s">
        <v>66</v>
      </c>
      <c r="K32" s="11"/>
      <c r="L32" s="11"/>
      <c r="M32" s="28"/>
    </row>
    <row r="33" spans="1:13" s="29" customFormat="1" x14ac:dyDescent="0.25">
      <c r="A33" s="27"/>
      <c r="B33" s="11"/>
      <c r="C33" s="11"/>
      <c r="D33" s="25"/>
      <c r="E33" s="25"/>
      <c r="F33" s="26"/>
      <c r="G33" s="26"/>
      <c r="H33" s="26"/>
      <c r="I33" s="26"/>
      <c r="J33" s="28"/>
      <c r="K33" s="28"/>
      <c r="L33" s="28"/>
      <c r="M33" s="28"/>
    </row>
  </sheetData>
  <sheetProtection algorithmName="SHA-512" hashValue="x7z2aUFhcoeD+H5u5doVPq4PNWx1qmcIE4Vl+AQ5H3+Dx8tJlXzdsjodY7YWhexWWiepeJ1I+kXKbuneC2uqIw==" saltValue="BKlnILahX8AZ30D3LWU1Yg==" spinCount="100000" sheet="1" objects="1" scenarios="1"/>
  <mergeCells count="47">
    <mergeCell ref="A19:A20"/>
    <mergeCell ref="A29:I29"/>
    <mergeCell ref="F25:G25"/>
    <mergeCell ref="D30:E30"/>
    <mergeCell ref="F30:G30"/>
    <mergeCell ref="D19:E19"/>
    <mergeCell ref="F19:G19"/>
    <mergeCell ref="C19:C20"/>
    <mergeCell ref="H30:I30"/>
    <mergeCell ref="H19:I19"/>
    <mergeCell ref="A30:A31"/>
    <mergeCell ref="B30:B31"/>
    <mergeCell ref="C30:C31"/>
    <mergeCell ref="F21:G21"/>
    <mergeCell ref="F22:G22"/>
    <mergeCell ref="A18:N18"/>
    <mergeCell ref="K10:K11"/>
    <mergeCell ref="L7:M9"/>
    <mergeCell ref="L10:L11"/>
    <mergeCell ref="M10:M11"/>
    <mergeCell ref="G14:I14"/>
    <mergeCell ref="J19:N19"/>
    <mergeCell ref="F10:F11"/>
    <mergeCell ref="J10:J11"/>
    <mergeCell ref="D10:D11"/>
    <mergeCell ref="A9:A11"/>
    <mergeCell ref="B9:B11"/>
    <mergeCell ref="J7:K9"/>
    <mergeCell ref="F9:I9"/>
    <mergeCell ref="C9:C11"/>
    <mergeCell ref="E10:E11"/>
    <mergeCell ref="D9:E9"/>
    <mergeCell ref="G10:I11"/>
    <mergeCell ref="D12:M12"/>
    <mergeCell ref="D13:M13"/>
    <mergeCell ref="D16:M16"/>
    <mergeCell ref="G15:I15"/>
    <mergeCell ref="A1:K1"/>
    <mergeCell ref="B2:K2"/>
    <mergeCell ref="B3:K3"/>
    <mergeCell ref="B4:K4"/>
    <mergeCell ref="B5:K5"/>
    <mergeCell ref="B6:K6"/>
    <mergeCell ref="A7:A8"/>
    <mergeCell ref="B7:B8"/>
    <mergeCell ref="C7:C8"/>
    <mergeCell ref="D7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topLeftCell="A10" workbookViewId="0">
      <selection activeCell="F24" sqref="F24"/>
    </sheetView>
  </sheetViews>
  <sheetFormatPr defaultRowHeight="15" x14ac:dyDescent="0.25"/>
  <cols>
    <col min="1" max="1" width="16.28515625" customWidth="1"/>
    <col min="3" max="3" width="10.42578125" customWidth="1"/>
    <col min="4" max="4" width="12.5703125" customWidth="1"/>
    <col min="6" max="6" width="12.5703125" customWidth="1"/>
    <col min="8" max="8" width="11.28515625" customWidth="1"/>
    <col min="10" max="10" width="12.28515625" customWidth="1"/>
    <col min="11" max="11" width="18" customWidth="1"/>
    <col min="12" max="12" width="19.42578125" customWidth="1"/>
    <col min="13" max="13" width="16.7109375" customWidth="1"/>
    <col min="14" max="14" width="10.28515625" customWidth="1"/>
  </cols>
  <sheetData>
    <row r="1" spans="1:16" ht="15.75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6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16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16" ht="15.75" x14ac:dyDescent="0.25">
      <c r="A4" s="1" t="s">
        <v>3</v>
      </c>
      <c r="B4" s="59" t="s">
        <v>30</v>
      </c>
      <c r="C4" s="59"/>
      <c r="D4" s="59"/>
      <c r="E4" s="59"/>
      <c r="F4" s="59"/>
      <c r="G4" s="59"/>
      <c r="H4" s="59"/>
      <c r="I4" s="59"/>
      <c r="J4" s="59"/>
      <c r="K4" s="59"/>
    </row>
    <row r="5" spans="1:16" ht="31.5" x14ac:dyDescent="0.25">
      <c r="A5" s="1" t="s">
        <v>4</v>
      </c>
      <c r="B5" s="59" t="s">
        <v>31</v>
      </c>
      <c r="C5" s="59"/>
      <c r="D5" s="59"/>
      <c r="E5" s="59"/>
      <c r="F5" s="59"/>
      <c r="G5" s="59"/>
      <c r="H5" s="59"/>
      <c r="I5" s="59"/>
      <c r="J5" s="59"/>
      <c r="K5" s="59"/>
    </row>
    <row r="6" spans="1:16" ht="15.75" x14ac:dyDescent="0.25">
      <c r="A6" s="1" t="s">
        <v>5</v>
      </c>
      <c r="B6" s="59" t="s">
        <v>10</v>
      </c>
      <c r="C6" s="59"/>
      <c r="D6" s="59"/>
      <c r="E6" s="59"/>
      <c r="F6" s="59"/>
      <c r="G6" s="59"/>
      <c r="H6" s="59"/>
      <c r="I6" s="59"/>
      <c r="J6" s="59"/>
      <c r="K6" s="59"/>
    </row>
    <row r="7" spans="1:16" ht="15" customHeight="1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16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16" ht="15" customHeight="1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16" ht="15" customHeight="1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16" ht="15" customHeight="1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16" ht="30" x14ac:dyDescent="0.25">
      <c r="A12" s="6">
        <v>1</v>
      </c>
      <c r="B12" s="10" t="s">
        <v>33</v>
      </c>
      <c r="C12" s="10" t="s">
        <v>32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  <c r="P12" s="43"/>
    </row>
    <row r="13" spans="1:16" ht="30" customHeight="1" x14ac:dyDescent="0.25">
      <c r="A13" s="6">
        <v>2</v>
      </c>
      <c r="B13" s="10" t="s">
        <v>25</v>
      </c>
      <c r="C13" s="10" t="s">
        <v>24</v>
      </c>
      <c r="D13" s="86" t="s">
        <v>87</v>
      </c>
      <c r="E13" s="87"/>
      <c r="F13" s="87"/>
      <c r="G13" s="87"/>
      <c r="H13" s="87"/>
      <c r="I13" s="87"/>
      <c r="J13" s="87"/>
      <c r="K13" s="87"/>
      <c r="L13" s="87"/>
      <c r="M13" s="88"/>
    </row>
    <row r="14" spans="1:16" ht="30" customHeight="1" x14ac:dyDescent="0.25">
      <c r="A14" s="6">
        <v>3</v>
      </c>
      <c r="B14" s="10" t="s">
        <v>23</v>
      </c>
      <c r="C14" s="10" t="s">
        <v>22</v>
      </c>
      <c r="D14" s="2">
        <v>50</v>
      </c>
      <c r="E14" s="8">
        <v>50</v>
      </c>
      <c r="F14" s="9">
        <v>85</v>
      </c>
      <c r="G14" s="95">
        <f>F14*G15/F15</f>
        <v>94.444444444444443</v>
      </c>
      <c r="H14" s="96"/>
      <c r="I14" s="97"/>
      <c r="J14" s="9">
        <v>50</v>
      </c>
      <c r="K14" s="8">
        <v>50</v>
      </c>
      <c r="L14" s="44">
        <f>D14+F14+J14+H14</f>
        <v>185</v>
      </c>
      <c r="M14" s="46">
        <f>E14+G14+I14+K14</f>
        <v>194.44444444444446</v>
      </c>
    </row>
    <row r="15" spans="1:16" ht="31.5" customHeight="1" x14ac:dyDescent="0.25">
      <c r="A15" s="6">
        <v>4</v>
      </c>
      <c r="B15" s="10" t="s">
        <v>29</v>
      </c>
      <c r="C15" s="10" t="s">
        <v>28</v>
      </c>
      <c r="D15" s="9">
        <v>46.7</v>
      </c>
      <c r="E15" s="9">
        <f>D15*E14/D14</f>
        <v>46.7</v>
      </c>
      <c r="F15" s="9">
        <v>90</v>
      </c>
      <c r="G15" s="86">
        <v>100</v>
      </c>
      <c r="H15" s="81"/>
      <c r="I15" s="82"/>
      <c r="J15" s="9">
        <v>50</v>
      </c>
      <c r="K15" s="8">
        <v>50</v>
      </c>
      <c r="L15" s="44">
        <f>D15+F15+J15+H15</f>
        <v>186.7</v>
      </c>
      <c r="M15" s="46">
        <f>E15+G15+I15+K15</f>
        <v>196.7</v>
      </c>
    </row>
    <row r="16" spans="1:16" x14ac:dyDescent="0.25">
      <c r="A16" s="6">
        <v>5</v>
      </c>
      <c r="B16" s="10" t="s">
        <v>27</v>
      </c>
      <c r="C16" s="10" t="s">
        <v>26</v>
      </c>
      <c r="D16" s="9">
        <v>40</v>
      </c>
      <c r="E16" s="9">
        <f>D16*E14/D14</f>
        <v>40</v>
      </c>
      <c r="F16" s="9">
        <v>85</v>
      </c>
      <c r="G16" s="95">
        <f>F16*G15/F15</f>
        <v>94.444444444444443</v>
      </c>
      <c r="H16" s="96"/>
      <c r="I16" s="97"/>
      <c r="J16" s="9">
        <v>40</v>
      </c>
      <c r="K16" s="8">
        <f>J16*K15/J15</f>
        <v>40</v>
      </c>
      <c r="L16" s="44">
        <f>D16+F16+J16+H16</f>
        <v>165</v>
      </c>
      <c r="M16" s="46">
        <f>E16+G16+I16+K16</f>
        <v>174.44444444444446</v>
      </c>
    </row>
    <row r="17" spans="1:14" ht="15" customHeight="1" x14ac:dyDescent="0.25">
      <c r="A17" s="91" t="s">
        <v>60</v>
      </c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ht="28.5" customHeight="1" thickBot="1" x14ac:dyDescent="0.3">
      <c r="A18" s="98" t="s">
        <v>51</v>
      </c>
      <c r="B18" s="13" t="s">
        <v>52</v>
      </c>
      <c r="C18" s="98" t="s">
        <v>53</v>
      </c>
      <c r="D18" s="106" t="s">
        <v>61</v>
      </c>
      <c r="E18" s="107"/>
      <c r="F18" s="106" t="s">
        <v>62</v>
      </c>
      <c r="G18" s="107"/>
      <c r="H18" s="111" t="s">
        <v>50</v>
      </c>
      <c r="I18" s="112"/>
      <c r="J18" s="72" t="s">
        <v>63</v>
      </c>
      <c r="K18" s="72"/>
      <c r="L18" s="72"/>
      <c r="M18" s="72"/>
      <c r="N18" s="72"/>
    </row>
    <row r="19" spans="1:14" ht="37.5" customHeight="1" thickTop="1" thickBot="1" x14ac:dyDescent="0.3">
      <c r="A19" s="99"/>
      <c r="B19" s="13"/>
      <c r="C19" s="108"/>
      <c r="D19" s="14" t="s">
        <v>64</v>
      </c>
      <c r="E19" s="15" t="s">
        <v>65</v>
      </c>
      <c r="F19" s="15" t="s">
        <v>64</v>
      </c>
      <c r="G19" s="16" t="s">
        <v>65</v>
      </c>
      <c r="H19" s="17" t="s">
        <v>64</v>
      </c>
      <c r="I19" s="18" t="s">
        <v>65</v>
      </c>
      <c r="J19" s="19" t="s">
        <v>66</v>
      </c>
      <c r="K19" s="21" t="s">
        <v>67</v>
      </c>
      <c r="L19" s="21" t="s">
        <v>68</v>
      </c>
      <c r="M19" s="22" t="s">
        <v>69</v>
      </c>
      <c r="N19" s="23" t="s">
        <v>70</v>
      </c>
    </row>
    <row r="20" spans="1:14" ht="29.25" customHeight="1" thickBot="1" x14ac:dyDescent="0.3">
      <c r="A20" s="12"/>
      <c r="B20" s="10" t="s">
        <v>33</v>
      </c>
      <c r="C20" s="10" t="s">
        <v>32</v>
      </c>
      <c r="D20" s="45">
        <v>704.67</v>
      </c>
      <c r="E20" s="45">
        <v>706.77234270154622</v>
      </c>
      <c r="F20" s="103" t="s">
        <v>88</v>
      </c>
      <c r="G20" s="104"/>
      <c r="H20" s="45"/>
      <c r="I20" s="45"/>
      <c r="J20" s="20" t="s">
        <v>89</v>
      </c>
      <c r="K20" s="20" t="s">
        <v>90</v>
      </c>
      <c r="L20" s="20" t="s">
        <v>91</v>
      </c>
      <c r="M20" s="20" t="s">
        <v>92</v>
      </c>
      <c r="N20" s="24" t="s">
        <v>80</v>
      </c>
    </row>
    <row r="21" spans="1:14" ht="30" customHeight="1" thickBot="1" x14ac:dyDescent="0.3">
      <c r="A21" s="12"/>
      <c r="B21" s="10" t="s">
        <v>25</v>
      </c>
      <c r="C21" s="10" t="s">
        <v>24</v>
      </c>
      <c r="D21" s="45">
        <v>617.1</v>
      </c>
      <c r="E21" s="45">
        <v>610.8622273477215</v>
      </c>
      <c r="F21" s="103" t="s">
        <v>88</v>
      </c>
      <c r="G21" s="104"/>
      <c r="H21" s="45"/>
      <c r="I21" s="45"/>
      <c r="J21" s="20" t="s">
        <v>74</v>
      </c>
      <c r="K21" s="20" t="s">
        <v>75</v>
      </c>
      <c r="L21" s="20" t="s">
        <v>76</v>
      </c>
      <c r="M21" s="20" t="s">
        <v>77</v>
      </c>
      <c r="N21" s="24" t="s">
        <v>78</v>
      </c>
    </row>
    <row r="22" spans="1:14" ht="30" customHeight="1" thickBot="1" x14ac:dyDescent="0.3">
      <c r="A22" s="12">
        <v>1</v>
      </c>
      <c r="B22" s="10" t="s">
        <v>23</v>
      </c>
      <c r="C22" s="10" t="s">
        <v>22</v>
      </c>
      <c r="D22" s="45">
        <v>602.19999999999993</v>
      </c>
      <c r="E22" s="45">
        <v>600.03671904530484</v>
      </c>
      <c r="F22" s="45">
        <v>185</v>
      </c>
      <c r="G22" s="45">
        <v>194.44444444444446</v>
      </c>
      <c r="H22" s="45">
        <f t="shared" ref="H22:I24" si="0">D22+F22</f>
        <v>787.19999999999993</v>
      </c>
      <c r="I22" s="45">
        <f t="shared" si="0"/>
        <v>794.48116348974929</v>
      </c>
      <c r="J22" s="20" t="s">
        <v>75</v>
      </c>
      <c r="K22" s="20" t="s">
        <v>79</v>
      </c>
      <c r="L22" s="20" t="s">
        <v>74</v>
      </c>
      <c r="M22" s="20" t="s">
        <v>80</v>
      </c>
      <c r="N22" s="24"/>
    </row>
    <row r="23" spans="1:14" ht="27" customHeight="1" thickBot="1" x14ac:dyDescent="0.3">
      <c r="A23" s="12">
        <v>2</v>
      </c>
      <c r="B23" s="10" t="s">
        <v>29</v>
      </c>
      <c r="C23" s="10" t="s">
        <v>28</v>
      </c>
      <c r="D23" s="45">
        <v>546.34</v>
      </c>
      <c r="E23" s="45">
        <v>545.59971616367659</v>
      </c>
      <c r="F23" s="44">
        <v>186.7</v>
      </c>
      <c r="G23" s="46">
        <v>196.7</v>
      </c>
      <c r="H23" s="45">
        <f t="shared" si="0"/>
        <v>733.04</v>
      </c>
      <c r="I23" s="45">
        <f t="shared" si="0"/>
        <v>742.29971616367652</v>
      </c>
      <c r="J23" s="20" t="s">
        <v>74</v>
      </c>
      <c r="K23" s="20" t="s">
        <v>81</v>
      </c>
      <c r="L23" s="20" t="s">
        <v>82</v>
      </c>
      <c r="M23" s="20" t="s">
        <v>83</v>
      </c>
      <c r="N23" s="24" t="s">
        <v>84</v>
      </c>
    </row>
    <row r="24" spans="1:14" ht="27.75" customHeight="1" x14ac:dyDescent="0.25">
      <c r="A24" s="34">
        <v>3</v>
      </c>
      <c r="B24" s="10" t="s">
        <v>27</v>
      </c>
      <c r="C24" s="10" t="s">
        <v>26</v>
      </c>
      <c r="D24" s="45">
        <v>525.63</v>
      </c>
      <c r="E24" s="45">
        <v>525.59455649621361</v>
      </c>
      <c r="F24" s="45">
        <v>165</v>
      </c>
      <c r="G24" s="45">
        <v>174.44444444444446</v>
      </c>
      <c r="H24" s="45">
        <f t="shared" si="0"/>
        <v>690.63</v>
      </c>
      <c r="I24" s="45">
        <f t="shared" si="0"/>
        <v>700.03900094065807</v>
      </c>
      <c r="J24" s="35" t="s">
        <v>93</v>
      </c>
      <c r="K24" s="35" t="s">
        <v>72</v>
      </c>
      <c r="L24" s="35" t="s">
        <v>71</v>
      </c>
      <c r="M24" s="35" t="s">
        <v>78</v>
      </c>
      <c r="N24" s="36" t="s">
        <v>92</v>
      </c>
    </row>
    <row r="25" spans="1:14" ht="15.75" thickBot="1" x14ac:dyDescent="0.3"/>
    <row r="26" spans="1:14" ht="15.75" thickBot="1" x14ac:dyDescent="0.3">
      <c r="A26" s="100" t="s">
        <v>73</v>
      </c>
      <c r="B26" s="101"/>
      <c r="C26" s="101"/>
      <c r="D26" s="101"/>
      <c r="E26" s="101"/>
      <c r="F26" s="101"/>
      <c r="G26" s="101"/>
      <c r="H26" s="101"/>
      <c r="I26" s="102"/>
      <c r="J26" s="30"/>
    </row>
    <row r="27" spans="1:14" ht="35.25" customHeight="1" thickBot="1" x14ac:dyDescent="0.3">
      <c r="A27" s="105" t="s">
        <v>51</v>
      </c>
      <c r="B27" s="114" t="s">
        <v>52</v>
      </c>
      <c r="C27" s="105" t="s">
        <v>53</v>
      </c>
      <c r="D27" s="105" t="s">
        <v>61</v>
      </c>
      <c r="E27" s="105"/>
      <c r="F27" s="105" t="s">
        <v>62</v>
      </c>
      <c r="G27" s="105"/>
      <c r="H27" s="109" t="s">
        <v>50</v>
      </c>
      <c r="I27" s="110"/>
    </row>
    <row r="28" spans="1:14" ht="31.5" customHeight="1" thickTop="1" thickBot="1" x14ac:dyDescent="0.3">
      <c r="A28" s="113"/>
      <c r="B28" s="105"/>
      <c r="C28" s="115"/>
      <c r="D28" s="31" t="s">
        <v>64</v>
      </c>
      <c r="E28" s="31" t="s">
        <v>65</v>
      </c>
      <c r="F28" s="31" t="s">
        <v>64</v>
      </c>
      <c r="G28" s="32" t="s">
        <v>65</v>
      </c>
      <c r="H28" s="33" t="s">
        <v>64</v>
      </c>
      <c r="I28" s="33" t="s">
        <v>65</v>
      </c>
    </row>
    <row r="29" spans="1:14" ht="30.75" customHeight="1" thickTop="1" thickBot="1" x14ac:dyDescent="0.3">
      <c r="A29" s="12">
        <v>1</v>
      </c>
      <c r="B29" s="10" t="s">
        <v>27</v>
      </c>
      <c r="C29" s="10" t="s">
        <v>26</v>
      </c>
      <c r="D29" s="45">
        <v>525.63</v>
      </c>
      <c r="E29" s="45">
        <v>525.59455649621361</v>
      </c>
      <c r="F29" s="45">
        <v>165</v>
      </c>
      <c r="G29" s="45">
        <v>174.44444444444446</v>
      </c>
      <c r="H29" s="45">
        <f t="shared" ref="H29" si="1">D29+F29</f>
        <v>690.63</v>
      </c>
      <c r="I29" s="45">
        <f t="shared" ref="I29" si="2">E29+G29</f>
        <v>700.03900094065807</v>
      </c>
      <c r="J29" s="20" t="s">
        <v>66</v>
      </c>
      <c r="K29" s="11"/>
      <c r="L29" s="11"/>
    </row>
  </sheetData>
  <sheetProtection algorithmName="SHA-512" hashValue="QHvgbEfdXIF3lF0LIkPUsU0Z58eK/VEfMTrD1ujEiW4QZVHW1GnnKoVhy20NblZ8GAlWs8wigLLLrDOrlFC8HQ==" saltValue="9wj9U39l2jEewysYYiaDuQ==" spinCount="100000" sheet="1" objects="1" scenarios="1"/>
  <mergeCells count="46">
    <mergeCell ref="L10:L11"/>
    <mergeCell ref="M10:M11"/>
    <mergeCell ref="L7:M9"/>
    <mergeCell ref="A17:N17"/>
    <mergeCell ref="A18:A19"/>
    <mergeCell ref="C18:C19"/>
    <mergeCell ref="D18:E18"/>
    <mergeCell ref="F18:G18"/>
    <mergeCell ref="H18:I18"/>
    <mergeCell ref="J18:N18"/>
    <mergeCell ref="A7:A8"/>
    <mergeCell ref="B7:B8"/>
    <mergeCell ref="C7:C8"/>
    <mergeCell ref="D7:I8"/>
    <mergeCell ref="J7:K9"/>
    <mergeCell ref="A9:A11"/>
    <mergeCell ref="J10:J11"/>
    <mergeCell ref="K10:K11"/>
    <mergeCell ref="B6:K6"/>
    <mergeCell ref="A1:K1"/>
    <mergeCell ref="B2:K2"/>
    <mergeCell ref="B3:K3"/>
    <mergeCell ref="B4:K4"/>
    <mergeCell ref="B5:K5"/>
    <mergeCell ref="B9:B11"/>
    <mergeCell ref="C9:C11"/>
    <mergeCell ref="D9:E9"/>
    <mergeCell ref="F9:I9"/>
    <mergeCell ref="G10:I11"/>
    <mergeCell ref="D10:D11"/>
    <mergeCell ref="E10:E11"/>
    <mergeCell ref="F10:F11"/>
    <mergeCell ref="D12:M12"/>
    <mergeCell ref="F20:G20"/>
    <mergeCell ref="D13:M13"/>
    <mergeCell ref="F21:G21"/>
    <mergeCell ref="A26:I26"/>
    <mergeCell ref="G14:I14"/>
    <mergeCell ref="G15:I15"/>
    <mergeCell ref="G16:I16"/>
    <mergeCell ref="H27:I27"/>
    <mergeCell ref="A27:A28"/>
    <mergeCell ref="B27:B28"/>
    <mergeCell ref="C27:C28"/>
    <mergeCell ref="D27:E27"/>
    <mergeCell ref="F27:G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"/>
  <sheetViews>
    <sheetView topLeftCell="A16" workbookViewId="0">
      <selection activeCell="F27" sqref="F27:G27"/>
    </sheetView>
  </sheetViews>
  <sheetFormatPr defaultRowHeight="15" x14ac:dyDescent="0.25"/>
  <cols>
    <col min="1" max="1" width="16.28515625" customWidth="1"/>
    <col min="2" max="2" width="10.85546875" customWidth="1"/>
    <col min="3" max="3" width="10.42578125" customWidth="1"/>
    <col min="4" max="4" width="11" customWidth="1"/>
    <col min="6" max="6" width="11.5703125" customWidth="1"/>
    <col min="8" max="8" width="12.28515625" customWidth="1"/>
    <col min="10" max="10" width="10.42578125" customWidth="1"/>
    <col min="11" max="11" width="10.5703125" customWidth="1"/>
    <col min="12" max="12" width="19.42578125" customWidth="1"/>
    <col min="13" max="13" width="16.7109375" customWidth="1"/>
    <col min="14" max="14" width="13" customWidth="1"/>
  </cols>
  <sheetData>
    <row r="1" spans="1:13" ht="15.75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13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13" ht="15.75" x14ac:dyDescent="0.25">
      <c r="A4" s="1" t="s">
        <v>3</v>
      </c>
      <c r="B4" s="59" t="s">
        <v>34</v>
      </c>
      <c r="C4" s="59"/>
      <c r="D4" s="59"/>
      <c r="E4" s="59"/>
      <c r="F4" s="59"/>
      <c r="G4" s="59"/>
      <c r="H4" s="59"/>
      <c r="I4" s="59"/>
      <c r="J4" s="59"/>
      <c r="K4" s="59"/>
    </row>
    <row r="5" spans="1:13" ht="31.5" x14ac:dyDescent="0.25">
      <c r="A5" s="1" t="s">
        <v>4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</row>
    <row r="6" spans="1:13" ht="15.75" x14ac:dyDescent="0.25">
      <c r="A6" s="1" t="s">
        <v>5</v>
      </c>
      <c r="B6" s="59" t="s">
        <v>10</v>
      </c>
      <c r="C6" s="59"/>
      <c r="D6" s="59"/>
      <c r="E6" s="59"/>
      <c r="F6" s="59"/>
      <c r="G6" s="59"/>
      <c r="H6" s="59"/>
      <c r="I6" s="59"/>
      <c r="J6" s="59"/>
      <c r="K6" s="59"/>
    </row>
    <row r="7" spans="1:13" ht="15" customHeight="1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13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13" ht="15" customHeight="1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13" ht="15" customHeight="1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13" ht="15" customHeight="1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13" ht="30" x14ac:dyDescent="0.25">
      <c r="A12" s="7">
        <v>1</v>
      </c>
      <c r="B12" s="10" t="s">
        <v>33</v>
      </c>
      <c r="C12" s="10" t="s">
        <v>32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43.5" customHeight="1" x14ac:dyDescent="0.25">
      <c r="A13" s="7">
        <v>2</v>
      </c>
      <c r="B13" s="10" t="s">
        <v>23</v>
      </c>
      <c r="C13" s="10" t="s">
        <v>22</v>
      </c>
      <c r="D13" s="2">
        <v>50</v>
      </c>
      <c r="E13" s="8">
        <v>50</v>
      </c>
      <c r="F13" s="9">
        <v>85</v>
      </c>
      <c r="G13" s="95">
        <f>F13*G14/F14</f>
        <v>94.444444444444443</v>
      </c>
      <c r="H13" s="96"/>
      <c r="I13" s="97"/>
      <c r="J13" s="9">
        <v>50</v>
      </c>
      <c r="K13" s="8">
        <v>50</v>
      </c>
      <c r="L13" s="44">
        <f>D13+F13+J13+H13</f>
        <v>185</v>
      </c>
      <c r="M13" s="46">
        <f>E13+G13+I13+K13</f>
        <v>194.44444444444446</v>
      </c>
    </row>
    <row r="14" spans="1:13" ht="24" customHeight="1" x14ac:dyDescent="0.25">
      <c r="A14" s="7">
        <v>3</v>
      </c>
      <c r="B14" s="10" t="s">
        <v>29</v>
      </c>
      <c r="C14" s="10" t="s">
        <v>28</v>
      </c>
      <c r="D14" s="9">
        <v>46.7</v>
      </c>
      <c r="E14" s="9">
        <f>D14*E13/D13</f>
        <v>46.7</v>
      </c>
      <c r="F14" s="9">
        <v>90</v>
      </c>
      <c r="G14" s="86">
        <v>100</v>
      </c>
      <c r="H14" s="81"/>
      <c r="I14" s="82"/>
      <c r="J14" s="9">
        <v>50</v>
      </c>
      <c r="K14" s="8">
        <v>50</v>
      </c>
      <c r="L14" s="44">
        <f>D14+F14+J14+H14</f>
        <v>186.7</v>
      </c>
      <c r="M14" s="46">
        <f>E14+G14+I14+K14</f>
        <v>196.7</v>
      </c>
    </row>
    <row r="15" spans="1:13" ht="26.25" customHeight="1" x14ac:dyDescent="0.25">
      <c r="A15" s="7">
        <v>4</v>
      </c>
      <c r="B15" s="10" t="s">
        <v>16</v>
      </c>
      <c r="C15" s="10" t="s">
        <v>15</v>
      </c>
      <c r="D15" s="86" t="s">
        <v>87</v>
      </c>
      <c r="E15" s="87"/>
      <c r="F15" s="87"/>
      <c r="G15" s="87"/>
      <c r="H15" s="87"/>
      <c r="I15" s="87"/>
      <c r="J15" s="87"/>
      <c r="K15" s="87"/>
      <c r="L15" s="87"/>
      <c r="M15" s="88"/>
    </row>
    <row r="16" spans="1:13" ht="29.25" customHeight="1" x14ac:dyDescent="0.25">
      <c r="A16" s="7">
        <v>5</v>
      </c>
      <c r="B16" s="10" t="s">
        <v>17</v>
      </c>
      <c r="C16" s="10" t="s">
        <v>6</v>
      </c>
      <c r="D16" s="9">
        <v>30</v>
      </c>
      <c r="E16" s="9">
        <f>D16*E14/D14</f>
        <v>29.999999999999996</v>
      </c>
      <c r="F16" s="9">
        <v>70</v>
      </c>
      <c r="G16" s="95">
        <f>F16*G14/F14</f>
        <v>77.777777777777771</v>
      </c>
      <c r="H16" s="116"/>
      <c r="I16" s="117"/>
      <c r="J16" s="9">
        <v>50</v>
      </c>
      <c r="K16" s="8">
        <v>50</v>
      </c>
      <c r="L16" s="44">
        <f>D16+F16+J16+H16</f>
        <v>150</v>
      </c>
      <c r="M16" s="46">
        <f>E16+G16+I16+K16</f>
        <v>157.77777777777777</v>
      </c>
    </row>
    <row r="17" spans="1:14" ht="27.75" customHeight="1" x14ac:dyDescent="0.25">
      <c r="A17" s="91" t="s">
        <v>60</v>
      </c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ht="27" customHeight="1" thickBot="1" x14ac:dyDescent="0.3">
      <c r="A18" s="98" t="s">
        <v>51</v>
      </c>
      <c r="B18" s="13" t="s">
        <v>52</v>
      </c>
      <c r="C18" s="98" t="s">
        <v>53</v>
      </c>
      <c r="D18" s="106" t="s">
        <v>61</v>
      </c>
      <c r="E18" s="107"/>
      <c r="F18" s="106" t="s">
        <v>62</v>
      </c>
      <c r="G18" s="107"/>
      <c r="H18" s="111" t="s">
        <v>50</v>
      </c>
      <c r="I18" s="112"/>
      <c r="J18" s="72" t="s">
        <v>63</v>
      </c>
      <c r="K18" s="72"/>
      <c r="L18" s="72"/>
      <c r="M18" s="72"/>
      <c r="N18" s="72"/>
    </row>
    <row r="19" spans="1:14" ht="16.5" thickTop="1" thickBot="1" x14ac:dyDescent="0.3">
      <c r="A19" s="99"/>
      <c r="B19" s="13"/>
      <c r="C19" s="108"/>
      <c r="D19" s="14" t="s">
        <v>64</v>
      </c>
      <c r="E19" s="15" t="s">
        <v>65</v>
      </c>
      <c r="F19" s="15" t="s">
        <v>64</v>
      </c>
      <c r="G19" s="16" t="s">
        <v>65</v>
      </c>
      <c r="H19" s="17" t="s">
        <v>64</v>
      </c>
      <c r="I19" s="18" t="s">
        <v>65</v>
      </c>
      <c r="J19" s="19" t="s">
        <v>66</v>
      </c>
      <c r="K19" s="21" t="s">
        <v>67</v>
      </c>
      <c r="L19" s="21" t="s">
        <v>68</v>
      </c>
      <c r="M19" s="22" t="s">
        <v>69</v>
      </c>
      <c r="N19" s="23" t="s">
        <v>70</v>
      </c>
    </row>
    <row r="20" spans="1:14" ht="30.75" customHeight="1" thickBot="1" x14ac:dyDescent="0.3">
      <c r="A20" s="12"/>
      <c r="B20" s="10" t="s">
        <v>33</v>
      </c>
      <c r="C20" s="10" t="s">
        <v>32</v>
      </c>
      <c r="D20" s="2">
        <v>704.67</v>
      </c>
      <c r="E20" s="2">
        <v>706.77234270154622</v>
      </c>
      <c r="F20" s="103" t="s">
        <v>88</v>
      </c>
      <c r="G20" s="104"/>
      <c r="H20" s="45"/>
      <c r="I20" s="45"/>
      <c r="J20" s="20" t="s">
        <v>89</v>
      </c>
      <c r="K20" s="20" t="s">
        <v>90</v>
      </c>
      <c r="L20" s="20" t="s">
        <v>91</v>
      </c>
      <c r="M20" s="20" t="s">
        <v>92</v>
      </c>
      <c r="N20" s="24" t="s">
        <v>80</v>
      </c>
    </row>
    <row r="21" spans="1:14" ht="24" customHeight="1" thickBot="1" x14ac:dyDescent="0.3">
      <c r="A21" s="12">
        <v>1</v>
      </c>
      <c r="B21" s="10" t="s">
        <v>23</v>
      </c>
      <c r="C21" s="10" t="s">
        <v>22</v>
      </c>
      <c r="D21" s="2">
        <v>602.19999999999993</v>
      </c>
      <c r="E21" s="2">
        <v>600.03671904530484</v>
      </c>
      <c r="F21" s="44">
        <v>185</v>
      </c>
      <c r="G21" s="46">
        <v>194.44444444444446</v>
      </c>
      <c r="H21" s="45">
        <f>D21+F21</f>
        <v>787.19999999999993</v>
      </c>
      <c r="I21" s="45">
        <f>E21+G21</f>
        <v>794.48116348974929</v>
      </c>
      <c r="J21" s="20" t="s">
        <v>75</v>
      </c>
      <c r="K21" s="20" t="s">
        <v>79</v>
      </c>
      <c r="L21" s="20" t="s">
        <v>74</v>
      </c>
      <c r="M21" s="20" t="s">
        <v>80</v>
      </c>
      <c r="N21" s="20"/>
    </row>
    <row r="22" spans="1:14" ht="26.25" customHeight="1" thickBot="1" x14ac:dyDescent="0.3">
      <c r="A22" s="12">
        <v>2</v>
      </c>
      <c r="B22" s="10" t="s">
        <v>29</v>
      </c>
      <c r="C22" s="10" t="s">
        <v>28</v>
      </c>
      <c r="D22" s="2">
        <v>546.34</v>
      </c>
      <c r="E22" s="2">
        <v>545.59971616367659</v>
      </c>
      <c r="F22" s="44">
        <v>186.7</v>
      </c>
      <c r="G22" s="47">
        <v>196.7</v>
      </c>
      <c r="H22" s="45">
        <f t="shared" ref="H22:I24" si="0">D22+F22</f>
        <v>733.04</v>
      </c>
      <c r="I22" s="45">
        <f t="shared" si="0"/>
        <v>742.29971616367652</v>
      </c>
      <c r="J22" s="20" t="s">
        <v>74</v>
      </c>
      <c r="K22" s="20" t="s">
        <v>81</v>
      </c>
      <c r="L22" s="20" t="s">
        <v>82</v>
      </c>
      <c r="M22" s="20" t="s">
        <v>83</v>
      </c>
      <c r="N22" s="20" t="s">
        <v>84</v>
      </c>
    </row>
    <row r="23" spans="1:14" ht="31.5" customHeight="1" thickBot="1" x14ac:dyDescent="0.3">
      <c r="A23" s="12"/>
      <c r="B23" s="10" t="s">
        <v>16</v>
      </c>
      <c r="C23" s="10" t="s">
        <v>15</v>
      </c>
      <c r="D23" s="2">
        <v>541.02</v>
      </c>
      <c r="E23" s="2">
        <v>536.9212813109084</v>
      </c>
      <c r="F23" s="103" t="s">
        <v>88</v>
      </c>
      <c r="G23" s="104"/>
      <c r="H23" s="45"/>
      <c r="I23" s="45"/>
      <c r="J23" s="20" t="s">
        <v>78</v>
      </c>
      <c r="K23" s="20" t="s">
        <v>85</v>
      </c>
      <c r="L23" s="20" t="s">
        <v>72</v>
      </c>
      <c r="M23" s="20" t="s">
        <v>86</v>
      </c>
      <c r="N23" s="20" t="s">
        <v>79</v>
      </c>
    </row>
    <row r="24" spans="1:14" ht="38.25" customHeight="1" x14ac:dyDescent="0.25">
      <c r="A24" s="34">
        <v>3</v>
      </c>
      <c r="B24" s="10" t="s">
        <v>17</v>
      </c>
      <c r="C24" s="10" t="s">
        <v>6</v>
      </c>
      <c r="D24" s="2">
        <v>474.87</v>
      </c>
      <c r="E24" s="2">
        <v>483.38142065060174</v>
      </c>
      <c r="F24" s="44">
        <v>150</v>
      </c>
      <c r="G24" s="46">
        <v>157.77777777777777</v>
      </c>
      <c r="H24" s="47">
        <f t="shared" si="0"/>
        <v>624.87</v>
      </c>
      <c r="I24" s="47">
        <f t="shared" si="0"/>
        <v>641.15919842837957</v>
      </c>
      <c r="J24" s="20" t="s">
        <v>89</v>
      </c>
      <c r="K24" s="20" t="s">
        <v>78</v>
      </c>
      <c r="L24" s="20" t="s">
        <v>92</v>
      </c>
      <c r="M24" s="20" t="s">
        <v>71</v>
      </c>
      <c r="N24" s="20" t="s">
        <v>72</v>
      </c>
    </row>
    <row r="25" spans="1:14" ht="15.75" thickBot="1" x14ac:dyDescent="0.3"/>
    <row r="26" spans="1:14" ht="15.75" customHeight="1" thickBot="1" x14ac:dyDescent="0.3">
      <c r="A26" s="100" t="s">
        <v>73</v>
      </c>
      <c r="B26" s="101"/>
      <c r="C26" s="101"/>
      <c r="D26" s="101"/>
      <c r="E26" s="101"/>
      <c r="F26" s="101"/>
      <c r="G26" s="101"/>
      <c r="H26" s="101"/>
      <c r="I26" s="102"/>
      <c r="J26" s="30"/>
    </row>
    <row r="27" spans="1:14" ht="29.25" customHeight="1" thickBot="1" x14ac:dyDescent="0.3">
      <c r="A27" s="105" t="s">
        <v>51</v>
      </c>
      <c r="B27" s="114" t="s">
        <v>52</v>
      </c>
      <c r="C27" s="105" t="s">
        <v>53</v>
      </c>
      <c r="D27" s="105" t="s">
        <v>61</v>
      </c>
      <c r="E27" s="105"/>
      <c r="F27" s="105" t="s">
        <v>62</v>
      </c>
      <c r="G27" s="105"/>
      <c r="H27" s="109" t="s">
        <v>50</v>
      </c>
      <c r="I27" s="110"/>
    </row>
    <row r="28" spans="1:14" ht="16.5" thickTop="1" thickBot="1" x14ac:dyDescent="0.3">
      <c r="A28" s="113"/>
      <c r="B28" s="105"/>
      <c r="C28" s="115"/>
      <c r="D28" s="31" t="s">
        <v>64</v>
      </c>
      <c r="E28" s="31" t="s">
        <v>65</v>
      </c>
      <c r="F28" s="31" t="s">
        <v>64</v>
      </c>
      <c r="G28" s="32" t="s">
        <v>65</v>
      </c>
      <c r="H28" s="33" t="s">
        <v>64</v>
      </c>
      <c r="I28" s="33" t="s">
        <v>65</v>
      </c>
    </row>
    <row r="29" spans="1:14" ht="39" customHeight="1" thickTop="1" thickBot="1" x14ac:dyDescent="0.3">
      <c r="A29" s="12">
        <v>1</v>
      </c>
      <c r="B29" s="10" t="s">
        <v>17</v>
      </c>
      <c r="C29" s="10" t="s">
        <v>6</v>
      </c>
      <c r="D29" s="2">
        <v>474.87</v>
      </c>
      <c r="E29" s="2">
        <v>483.38142065060174</v>
      </c>
      <c r="F29" s="44">
        <v>150</v>
      </c>
      <c r="G29" s="46">
        <v>157.77777777777777</v>
      </c>
      <c r="H29" s="47">
        <f t="shared" ref="H29" si="1">D29+F29</f>
        <v>624.87</v>
      </c>
      <c r="I29" s="47">
        <f t="shared" ref="I29" si="2">E29+G29</f>
        <v>641.15919842837957</v>
      </c>
      <c r="J29" s="20" t="s">
        <v>66</v>
      </c>
      <c r="K29" s="11"/>
      <c r="L29" s="11"/>
    </row>
  </sheetData>
  <sheetProtection algorithmName="SHA-512" hashValue="CpU1hgzXujD1FdbM6fDxKABkD7fZC5ZRPX2QicmUYN+3lyWkINGy1lcQVN3fgwCXCLsZHKBRPWO2Ad3qsdc03w==" saltValue="5VDVaLiV9BnUsQZAjZdE7g==" spinCount="100000" sheet="1" objects="1" scenarios="1"/>
  <mergeCells count="46">
    <mergeCell ref="C7:C8"/>
    <mergeCell ref="D7:I8"/>
    <mergeCell ref="J7:K9"/>
    <mergeCell ref="B6:K6"/>
    <mergeCell ref="A1:K1"/>
    <mergeCell ref="B2:K2"/>
    <mergeCell ref="B3:K3"/>
    <mergeCell ref="B4:K4"/>
    <mergeCell ref="B5:K5"/>
    <mergeCell ref="L7:M9"/>
    <mergeCell ref="A9:A11"/>
    <mergeCell ref="B9:B11"/>
    <mergeCell ref="C9:C11"/>
    <mergeCell ref="D9:E9"/>
    <mergeCell ref="F9:I9"/>
    <mergeCell ref="D10:D11"/>
    <mergeCell ref="E10:E11"/>
    <mergeCell ref="F10:F11"/>
    <mergeCell ref="G10:I11"/>
    <mergeCell ref="J10:J11"/>
    <mergeCell ref="K10:K11"/>
    <mergeCell ref="L10:L11"/>
    <mergeCell ref="M10:M11"/>
    <mergeCell ref="A7:A8"/>
    <mergeCell ref="B7:B8"/>
    <mergeCell ref="D12:M12"/>
    <mergeCell ref="G14:I14"/>
    <mergeCell ref="G16:I16"/>
    <mergeCell ref="G13:I13"/>
    <mergeCell ref="D15:M15"/>
    <mergeCell ref="A17:N17"/>
    <mergeCell ref="A18:A19"/>
    <mergeCell ref="C18:C19"/>
    <mergeCell ref="D18:E18"/>
    <mergeCell ref="F18:G18"/>
    <mergeCell ref="H18:I18"/>
    <mergeCell ref="J18:N18"/>
    <mergeCell ref="F20:G20"/>
    <mergeCell ref="A26:I26"/>
    <mergeCell ref="A27:A28"/>
    <mergeCell ref="B27:B28"/>
    <mergeCell ref="C27:C28"/>
    <mergeCell ref="D27:E27"/>
    <mergeCell ref="F27:G27"/>
    <mergeCell ref="H27:I27"/>
    <mergeCell ref="F23:G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A7" workbookViewId="0">
      <selection activeCell="G22" sqref="G22"/>
    </sheetView>
  </sheetViews>
  <sheetFormatPr defaultRowHeight="15" x14ac:dyDescent="0.25"/>
  <cols>
    <col min="1" max="1" width="16.28515625" customWidth="1"/>
    <col min="3" max="3" width="10.42578125" customWidth="1"/>
    <col min="4" max="4" width="11" customWidth="1"/>
    <col min="5" max="5" width="11.28515625" customWidth="1"/>
    <col min="6" max="6" width="10.7109375" customWidth="1"/>
    <col min="8" max="8" width="10.85546875" customWidth="1"/>
    <col min="10" max="11" width="10.5703125" customWidth="1"/>
    <col min="12" max="12" width="19.42578125" customWidth="1"/>
    <col min="13" max="13" width="16.7109375" customWidth="1"/>
    <col min="14" max="14" width="12.28515625" customWidth="1"/>
  </cols>
  <sheetData>
    <row r="1" spans="1:13" ht="15.75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13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13" ht="15.75" x14ac:dyDescent="0.25">
      <c r="A4" s="1" t="s">
        <v>3</v>
      </c>
      <c r="B4" s="59" t="s">
        <v>36</v>
      </c>
      <c r="C4" s="59"/>
      <c r="D4" s="59"/>
      <c r="E4" s="59"/>
      <c r="F4" s="59"/>
      <c r="G4" s="59"/>
      <c r="H4" s="59"/>
      <c r="I4" s="59"/>
      <c r="J4" s="59"/>
      <c r="K4" s="59"/>
    </row>
    <row r="5" spans="1:13" ht="31.5" x14ac:dyDescent="0.25">
      <c r="A5" s="1" t="s">
        <v>4</v>
      </c>
      <c r="B5" s="59" t="s">
        <v>37</v>
      </c>
      <c r="C5" s="59"/>
      <c r="D5" s="59"/>
      <c r="E5" s="59"/>
      <c r="F5" s="59"/>
      <c r="G5" s="59"/>
      <c r="H5" s="59"/>
      <c r="I5" s="59"/>
      <c r="J5" s="59"/>
      <c r="K5" s="59"/>
    </row>
    <row r="6" spans="1:13" ht="15.75" x14ac:dyDescent="0.25">
      <c r="A6" s="1" t="s">
        <v>5</v>
      </c>
      <c r="B6" s="59" t="s">
        <v>10</v>
      </c>
      <c r="C6" s="59"/>
      <c r="D6" s="59"/>
      <c r="E6" s="59"/>
      <c r="F6" s="59"/>
      <c r="G6" s="59"/>
      <c r="H6" s="59"/>
      <c r="I6" s="59"/>
      <c r="J6" s="59"/>
      <c r="K6" s="59"/>
    </row>
    <row r="7" spans="1:13" ht="15" customHeight="1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13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13" ht="15" customHeight="1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13" ht="15" customHeight="1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13" ht="26.25" customHeight="1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13" ht="30" x14ac:dyDescent="0.25">
      <c r="A12" s="7">
        <v>1</v>
      </c>
      <c r="B12" s="10" t="s">
        <v>33</v>
      </c>
      <c r="C12" s="10" t="s">
        <v>32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33.75" customHeight="1" x14ac:dyDescent="0.25">
      <c r="A13" s="7">
        <v>2</v>
      </c>
      <c r="B13" s="10" t="s">
        <v>25</v>
      </c>
      <c r="C13" s="10" t="s">
        <v>24</v>
      </c>
      <c r="D13" s="86" t="s">
        <v>87</v>
      </c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30" customHeight="1" x14ac:dyDescent="0.25">
      <c r="A14" s="7">
        <v>3</v>
      </c>
      <c r="B14" s="10" t="s">
        <v>23</v>
      </c>
      <c r="C14" s="10" t="s">
        <v>22</v>
      </c>
      <c r="D14" s="2">
        <v>50</v>
      </c>
      <c r="E14" s="8">
        <v>50</v>
      </c>
      <c r="F14" s="9">
        <v>85</v>
      </c>
      <c r="G14" s="95">
        <v>100</v>
      </c>
      <c r="H14" s="96"/>
      <c r="I14" s="97"/>
      <c r="J14" s="9">
        <v>50</v>
      </c>
      <c r="K14" s="8">
        <v>50</v>
      </c>
      <c r="L14" s="44">
        <f>D14+F14+J14+H14</f>
        <v>185</v>
      </c>
      <c r="M14" s="46">
        <f>E14+G14+K14</f>
        <v>200</v>
      </c>
    </row>
    <row r="15" spans="1:13" ht="27.75" customHeight="1" x14ac:dyDescent="0.25">
      <c r="A15" s="7">
        <v>4</v>
      </c>
      <c r="B15" s="10" t="s">
        <v>14</v>
      </c>
      <c r="C15" s="10" t="s">
        <v>13</v>
      </c>
      <c r="D15" s="2">
        <v>35</v>
      </c>
      <c r="E15" s="2">
        <f>D15*E14/D14</f>
        <v>35</v>
      </c>
      <c r="F15" s="48">
        <v>40</v>
      </c>
      <c r="G15" s="95">
        <f>F15*G14/F14</f>
        <v>47.058823529411768</v>
      </c>
      <c r="H15" s="96"/>
      <c r="I15" s="97"/>
      <c r="J15" s="9">
        <v>35</v>
      </c>
      <c r="K15" s="9">
        <f>J15*K14/J14</f>
        <v>35</v>
      </c>
      <c r="L15" s="44">
        <f>D15+F15+J15</f>
        <v>110</v>
      </c>
      <c r="M15" s="46">
        <f>E15+G15+K15</f>
        <v>117.05882352941177</v>
      </c>
    </row>
    <row r="16" spans="1:13" ht="28.5" customHeight="1" x14ac:dyDescent="0.25">
      <c r="A16" s="7">
        <v>5</v>
      </c>
      <c r="B16" s="10" t="s">
        <v>21</v>
      </c>
      <c r="C16" s="10" t="s">
        <v>20</v>
      </c>
      <c r="D16" s="86" t="s">
        <v>87</v>
      </c>
      <c r="E16" s="87"/>
      <c r="F16" s="87"/>
      <c r="G16" s="87"/>
      <c r="H16" s="87"/>
      <c r="I16" s="87"/>
      <c r="J16" s="87"/>
      <c r="K16" s="87"/>
      <c r="L16" s="87"/>
      <c r="M16" s="88"/>
    </row>
    <row r="17" spans="1:14" ht="15" customHeight="1" x14ac:dyDescent="0.25">
      <c r="A17" s="91" t="s">
        <v>60</v>
      </c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ht="27" customHeight="1" thickBot="1" x14ac:dyDescent="0.3">
      <c r="A18" s="98" t="s">
        <v>51</v>
      </c>
      <c r="B18" s="13" t="s">
        <v>52</v>
      </c>
      <c r="C18" s="98" t="s">
        <v>53</v>
      </c>
      <c r="D18" s="106" t="s">
        <v>61</v>
      </c>
      <c r="E18" s="107"/>
      <c r="F18" s="106" t="s">
        <v>62</v>
      </c>
      <c r="G18" s="107"/>
      <c r="H18" s="111" t="s">
        <v>50</v>
      </c>
      <c r="I18" s="112"/>
      <c r="J18" s="72" t="s">
        <v>63</v>
      </c>
      <c r="K18" s="72"/>
      <c r="L18" s="72"/>
      <c r="M18" s="72"/>
      <c r="N18" s="72"/>
    </row>
    <row r="19" spans="1:14" ht="27" thickTop="1" thickBot="1" x14ac:dyDescent="0.3">
      <c r="A19" s="99"/>
      <c r="B19" s="13"/>
      <c r="C19" s="108"/>
      <c r="D19" s="14" t="s">
        <v>64</v>
      </c>
      <c r="E19" s="15" t="s">
        <v>65</v>
      </c>
      <c r="F19" s="15" t="s">
        <v>64</v>
      </c>
      <c r="G19" s="16" t="s">
        <v>65</v>
      </c>
      <c r="H19" s="17" t="s">
        <v>64</v>
      </c>
      <c r="I19" s="18" t="s">
        <v>65</v>
      </c>
      <c r="J19" s="19" t="s">
        <v>66</v>
      </c>
      <c r="K19" s="21" t="s">
        <v>67</v>
      </c>
      <c r="L19" s="21" t="s">
        <v>68</v>
      </c>
      <c r="M19" s="22" t="s">
        <v>69</v>
      </c>
      <c r="N19" s="23" t="s">
        <v>70</v>
      </c>
    </row>
    <row r="20" spans="1:14" ht="30.75" customHeight="1" thickBot="1" x14ac:dyDescent="0.3">
      <c r="A20" s="12"/>
      <c r="B20" s="10" t="s">
        <v>33</v>
      </c>
      <c r="C20" s="10" t="s">
        <v>32</v>
      </c>
      <c r="D20" s="2">
        <v>704.67</v>
      </c>
      <c r="E20" s="2">
        <v>706.77234270154622</v>
      </c>
      <c r="F20" s="103" t="s">
        <v>88</v>
      </c>
      <c r="G20" s="104"/>
      <c r="H20" s="45"/>
      <c r="I20" s="45"/>
      <c r="J20" s="20" t="s">
        <v>89</v>
      </c>
      <c r="K20" s="20" t="s">
        <v>90</v>
      </c>
      <c r="L20" s="20" t="s">
        <v>91</v>
      </c>
      <c r="M20" s="20" t="s">
        <v>92</v>
      </c>
      <c r="N20" s="24" t="s">
        <v>80</v>
      </c>
    </row>
    <row r="21" spans="1:14" ht="33.75" customHeight="1" thickBot="1" x14ac:dyDescent="0.3">
      <c r="A21" s="12"/>
      <c r="B21" s="10" t="s">
        <v>25</v>
      </c>
      <c r="C21" s="10" t="s">
        <v>24</v>
      </c>
      <c r="D21" s="2">
        <v>617.1</v>
      </c>
      <c r="E21" s="2">
        <v>610.8622273477215</v>
      </c>
      <c r="F21" s="103" t="s">
        <v>88</v>
      </c>
      <c r="G21" s="104"/>
      <c r="H21" s="45"/>
      <c r="I21" s="45"/>
      <c r="J21" s="20" t="s">
        <v>74</v>
      </c>
      <c r="K21" s="20" t="s">
        <v>75</v>
      </c>
      <c r="L21" s="20" t="s">
        <v>76</v>
      </c>
      <c r="M21" s="20" t="s">
        <v>77</v>
      </c>
      <c r="N21" s="24" t="s">
        <v>78</v>
      </c>
    </row>
    <row r="22" spans="1:14" ht="27.75" customHeight="1" thickBot="1" x14ac:dyDescent="0.3">
      <c r="A22" s="12">
        <v>1</v>
      </c>
      <c r="B22" s="10" t="s">
        <v>23</v>
      </c>
      <c r="C22" s="10" t="s">
        <v>22</v>
      </c>
      <c r="D22" s="2">
        <v>602.19999999999993</v>
      </c>
      <c r="E22" s="2">
        <v>600.03671904530484</v>
      </c>
      <c r="F22" s="44">
        <v>185</v>
      </c>
      <c r="G22" s="46">
        <v>200</v>
      </c>
      <c r="H22" s="45">
        <f>D22+F22</f>
        <v>787.19999999999993</v>
      </c>
      <c r="I22" s="45">
        <f>E22+G22</f>
        <v>800.03671904530484</v>
      </c>
      <c r="J22" s="20" t="s">
        <v>75</v>
      </c>
      <c r="K22" s="20" t="s">
        <v>79</v>
      </c>
      <c r="L22" s="20" t="s">
        <v>74</v>
      </c>
      <c r="M22" s="20" t="s">
        <v>80</v>
      </c>
      <c r="N22" s="24"/>
    </row>
    <row r="23" spans="1:14" ht="27" customHeight="1" thickBot="1" x14ac:dyDescent="0.3">
      <c r="A23" s="12">
        <v>2</v>
      </c>
      <c r="B23" s="10" t="s">
        <v>14</v>
      </c>
      <c r="C23" s="10" t="s">
        <v>13</v>
      </c>
      <c r="D23" s="2">
        <v>439.90999999999997</v>
      </c>
      <c r="E23" s="2">
        <v>442.17390617804068</v>
      </c>
      <c r="F23" s="49">
        <v>110</v>
      </c>
      <c r="G23" s="46">
        <v>117.05882352941177</v>
      </c>
      <c r="H23" s="47">
        <f>D23+F23</f>
        <v>549.91</v>
      </c>
      <c r="I23" s="45">
        <f>E23+G23</f>
        <v>559.23272970745245</v>
      </c>
      <c r="J23" s="20" t="s">
        <v>84</v>
      </c>
      <c r="K23" s="20" t="s">
        <v>94</v>
      </c>
      <c r="L23" s="20" t="s">
        <v>78</v>
      </c>
      <c r="M23" s="20" t="s">
        <v>93</v>
      </c>
      <c r="N23" s="20" t="s">
        <v>95</v>
      </c>
    </row>
    <row r="24" spans="1:14" ht="33" customHeight="1" x14ac:dyDescent="0.25">
      <c r="A24" s="34"/>
      <c r="B24" s="10" t="s">
        <v>21</v>
      </c>
      <c r="C24" s="10" t="s">
        <v>20</v>
      </c>
      <c r="D24" s="2">
        <v>388.63</v>
      </c>
      <c r="E24" s="2">
        <v>395.86289517534493</v>
      </c>
      <c r="F24" s="103" t="s">
        <v>88</v>
      </c>
      <c r="G24" s="104"/>
      <c r="H24" s="47"/>
      <c r="I24" s="47"/>
      <c r="J24" s="20" t="s">
        <v>79</v>
      </c>
      <c r="K24" s="20" t="s">
        <v>72</v>
      </c>
      <c r="L24" s="20" t="s">
        <v>95</v>
      </c>
      <c r="M24" s="20" t="s">
        <v>71</v>
      </c>
      <c r="N24" s="20" t="s">
        <v>93</v>
      </c>
    </row>
    <row r="25" spans="1:14" ht="15.75" thickBot="1" x14ac:dyDescent="0.3"/>
    <row r="26" spans="1:14" ht="15.75" customHeight="1" thickBot="1" x14ac:dyDescent="0.3">
      <c r="A26" s="100" t="s">
        <v>73</v>
      </c>
      <c r="B26" s="101"/>
      <c r="C26" s="101"/>
      <c r="D26" s="101"/>
      <c r="E26" s="101"/>
      <c r="F26" s="101"/>
      <c r="G26" s="101"/>
      <c r="H26" s="101"/>
      <c r="I26" s="102"/>
      <c r="J26" s="30"/>
    </row>
    <row r="27" spans="1:14" ht="31.5" customHeight="1" thickBot="1" x14ac:dyDescent="0.3">
      <c r="A27" s="105" t="s">
        <v>51</v>
      </c>
      <c r="B27" s="114" t="s">
        <v>52</v>
      </c>
      <c r="C27" s="105" t="s">
        <v>53</v>
      </c>
      <c r="D27" s="105" t="s">
        <v>61</v>
      </c>
      <c r="E27" s="105"/>
      <c r="F27" s="105" t="s">
        <v>62</v>
      </c>
      <c r="G27" s="105"/>
      <c r="H27" s="109" t="s">
        <v>50</v>
      </c>
      <c r="I27" s="110"/>
    </row>
    <row r="28" spans="1:14" ht="27" thickTop="1" thickBot="1" x14ac:dyDescent="0.3">
      <c r="A28" s="113"/>
      <c r="B28" s="105"/>
      <c r="C28" s="115"/>
      <c r="D28" s="31" t="s">
        <v>64</v>
      </c>
      <c r="E28" s="31" t="s">
        <v>65</v>
      </c>
      <c r="F28" s="31" t="s">
        <v>64</v>
      </c>
      <c r="G28" s="32" t="s">
        <v>65</v>
      </c>
      <c r="H28" s="33" t="s">
        <v>64</v>
      </c>
      <c r="I28" s="33" t="s">
        <v>65</v>
      </c>
      <c r="L28" s="43"/>
    </row>
    <row r="29" spans="1:14" ht="16.5" thickTop="1" thickBot="1" x14ac:dyDescent="0.3">
      <c r="A29" s="12">
        <v>1</v>
      </c>
      <c r="B29" s="10" t="s">
        <v>23</v>
      </c>
      <c r="C29" s="10" t="s">
        <v>22</v>
      </c>
      <c r="D29" s="2">
        <v>602.19999999999993</v>
      </c>
      <c r="E29" s="2">
        <v>600.03671904530484</v>
      </c>
      <c r="F29" s="44">
        <v>185</v>
      </c>
      <c r="G29" s="46">
        <v>200</v>
      </c>
      <c r="H29" s="45">
        <f>D29+F29</f>
        <v>787.19999999999993</v>
      </c>
      <c r="I29" s="45">
        <f>E29+G29</f>
        <v>800.03671904530484</v>
      </c>
      <c r="J29" s="20" t="s">
        <v>66</v>
      </c>
      <c r="K29" s="11"/>
      <c r="L29" s="11"/>
    </row>
  </sheetData>
  <sheetProtection algorithmName="SHA-512" hashValue="2D/w+19Mq9ruWp0z+jj9fzqCakfmobHjmEoyWxY0eu51lrpAfPvgxiAueq+pSw/b29auDAIUZPE4WX/l8nM7Jw==" saltValue="jNKtpsh5GuziM/ClJohDvw==" spinCount="100000" sheet="1" objects="1" scenarios="1"/>
  <mergeCells count="47">
    <mergeCell ref="C7:C8"/>
    <mergeCell ref="D7:I8"/>
    <mergeCell ref="J7:K9"/>
    <mergeCell ref="B6:K6"/>
    <mergeCell ref="A1:K1"/>
    <mergeCell ref="B2:K2"/>
    <mergeCell ref="B3:K3"/>
    <mergeCell ref="B4:K4"/>
    <mergeCell ref="B5:K5"/>
    <mergeCell ref="L7:M9"/>
    <mergeCell ref="A9:A11"/>
    <mergeCell ref="B9:B11"/>
    <mergeCell ref="C9:C11"/>
    <mergeCell ref="D9:E9"/>
    <mergeCell ref="F9:I9"/>
    <mergeCell ref="D10:D11"/>
    <mergeCell ref="E10:E11"/>
    <mergeCell ref="F10:F11"/>
    <mergeCell ref="G10:I11"/>
    <mergeCell ref="J10:J11"/>
    <mergeCell ref="K10:K11"/>
    <mergeCell ref="L10:L11"/>
    <mergeCell ref="M10:M11"/>
    <mergeCell ref="A7:A8"/>
    <mergeCell ref="B7:B8"/>
    <mergeCell ref="D12:M12"/>
    <mergeCell ref="G14:I14"/>
    <mergeCell ref="D13:M13"/>
    <mergeCell ref="G15:I15"/>
    <mergeCell ref="D16:M16"/>
    <mergeCell ref="A17:N17"/>
    <mergeCell ref="A18:A19"/>
    <mergeCell ref="C18:C19"/>
    <mergeCell ref="D18:E18"/>
    <mergeCell ref="F18:G18"/>
    <mergeCell ref="H18:I18"/>
    <mergeCell ref="J18:N18"/>
    <mergeCell ref="F20:G20"/>
    <mergeCell ref="A26:I26"/>
    <mergeCell ref="A27:A28"/>
    <mergeCell ref="B27:B28"/>
    <mergeCell ref="C27:C28"/>
    <mergeCell ref="D27:E27"/>
    <mergeCell ref="F27:G27"/>
    <mergeCell ref="H27:I27"/>
    <mergeCell ref="F21:G21"/>
    <mergeCell ref="F24:G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topLeftCell="A19" workbookViewId="0">
      <selection activeCell="G35" sqref="G35"/>
    </sheetView>
  </sheetViews>
  <sheetFormatPr defaultRowHeight="15" x14ac:dyDescent="0.25"/>
  <cols>
    <col min="1" max="1" width="16.28515625" customWidth="1"/>
    <col min="3" max="3" width="10.42578125" customWidth="1"/>
    <col min="4" max="4" width="11" customWidth="1"/>
    <col min="6" max="6" width="11.28515625" customWidth="1"/>
    <col min="8" max="8" width="12.140625" customWidth="1"/>
    <col min="10" max="10" width="10" customWidth="1"/>
    <col min="11" max="11" width="10.5703125" customWidth="1"/>
    <col min="12" max="12" width="19.42578125" customWidth="1"/>
    <col min="13" max="13" width="16.7109375" customWidth="1"/>
    <col min="14" max="14" width="11" customWidth="1"/>
  </cols>
  <sheetData>
    <row r="1" spans="1:13" ht="15.75" x14ac:dyDescent="0.25">
      <c r="A1" s="71" t="s">
        <v>45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13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13" ht="15.75" x14ac:dyDescent="0.25">
      <c r="A4" s="1" t="s">
        <v>3</v>
      </c>
      <c r="B4" s="59" t="s">
        <v>38</v>
      </c>
      <c r="C4" s="59"/>
      <c r="D4" s="59"/>
      <c r="E4" s="59"/>
      <c r="F4" s="59"/>
      <c r="G4" s="59"/>
      <c r="H4" s="59"/>
      <c r="I4" s="59"/>
      <c r="J4" s="59"/>
      <c r="K4" s="59"/>
    </row>
    <row r="5" spans="1:13" ht="31.5" x14ac:dyDescent="0.25">
      <c r="A5" s="1" t="s">
        <v>4</v>
      </c>
      <c r="B5" s="59" t="s">
        <v>39</v>
      </c>
      <c r="C5" s="59"/>
      <c r="D5" s="59"/>
      <c r="E5" s="59"/>
      <c r="F5" s="59"/>
      <c r="G5" s="59"/>
      <c r="H5" s="59"/>
      <c r="I5" s="59"/>
      <c r="J5" s="59"/>
      <c r="K5" s="59"/>
    </row>
    <row r="6" spans="1:13" ht="15.75" x14ac:dyDescent="0.25">
      <c r="A6" s="1" t="s">
        <v>5</v>
      </c>
      <c r="B6" s="59" t="s">
        <v>40</v>
      </c>
      <c r="C6" s="59"/>
      <c r="D6" s="59"/>
      <c r="E6" s="59"/>
      <c r="F6" s="59"/>
      <c r="G6" s="59"/>
      <c r="H6" s="59"/>
      <c r="I6" s="59"/>
      <c r="J6" s="59"/>
      <c r="K6" s="59"/>
    </row>
    <row r="7" spans="1:13" ht="15" customHeight="1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13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13" ht="15" customHeight="1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13" ht="15" customHeight="1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13" ht="15" customHeight="1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13" ht="27.75" customHeight="1" x14ac:dyDescent="0.25">
      <c r="A12" s="7">
        <v>1</v>
      </c>
      <c r="B12" s="10" t="s">
        <v>19</v>
      </c>
      <c r="C12" s="10" t="s">
        <v>18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34.5" customHeight="1" x14ac:dyDescent="0.25">
      <c r="A13" s="7">
        <v>2</v>
      </c>
      <c r="B13" s="10" t="s">
        <v>25</v>
      </c>
      <c r="C13" s="10" t="s">
        <v>24</v>
      </c>
      <c r="D13" s="86" t="s">
        <v>87</v>
      </c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24.75" customHeight="1" x14ac:dyDescent="0.25">
      <c r="A14" s="7">
        <v>3</v>
      </c>
      <c r="B14" s="10" t="s">
        <v>29</v>
      </c>
      <c r="C14" s="10" t="s">
        <v>28</v>
      </c>
      <c r="D14" s="9">
        <v>46.7</v>
      </c>
      <c r="E14" s="8">
        <v>50</v>
      </c>
      <c r="F14" s="9">
        <v>90</v>
      </c>
      <c r="G14" s="86">
        <v>100</v>
      </c>
      <c r="H14" s="81"/>
      <c r="I14" s="82"/>
      <c r="J14" s="9">
        <v>50</v>
      </c>
      <c r="K14" s="8">
        <v>50</v>
      </c>
      <c r="L14" s="44">
        <f>D14+F14+J14</f>
        <v>186.7</v>
      </c>
      <c r="M14" s="46">
        <f>E14+G14+K14</f>
        <v>200</v>
      </c>
    </row>
    <row r="15" spans="1:13" ht="29.25" customHeight="1" x14ac:dyDescent="0.25">
      <c r="A15" s="7">
        <v>4</v>
      </c>
      <c r="B15" s="10" t="s">
        <v>16</v>
      </c>
      <c r="C15" s="10" t="s">
        <v>15</v>
      </c>
      <c r="D15" s="86" t="s">
        <v>87</v>
      </c>
      <c r="E15" s="87"/>
      <c r="F15" s="87"/>
      <c r="G15" s="87"/>
      <c r="H15" s="87"/>
      <c r="I15" s="87"/>
      <c r="J15" s="87"/>
      <c r="K15" s="87"/>
      <c r="L15" s="87"/>
      <c r="M15" s="88"/>
    </row>
    <row r="16" spans="1:13" ht="32.25" customHeight="1" x14ac:dyDescent="0.25">
      <c r="A16" s="7">
        <v>5</v>
      </c>
      <c r="B16" s="10" t="s">
        <v>27</v>
      </c>
      <c r="C16" s="10" t="s">
        <v>26</v>
      </c>
      <c r="D16" s="9">
        <v>40</v>
      </c>
      <c r="E16" s="9">
        <f>D16*E14/D14</f>
        <v>42.826552462526763</v>
      </c>
      <c r="F16" s="9">
        <v>85</v>
      </c>
      <c r="G16" s="95">
        <f>F16*G14/F14</f>
        <v>94.444444444444443</v>
      </c>
      <c r="H16" s="96"/>
      <c r="I16" s="97"/>
      <c r="J16" s="9">
        <v>40</v>
      </c>
      <c r="K16" s="8">
        <f>J16*K14/J14</f>
        <v>40</v>
      </c>
      <c r="L16" s="44">
        <f>D16+F16+J16+H16</f>
        <v>165</v>
      </c>
      <c r="M16" s="46">
        <f>E16+G16+K16</f>
        <v>177.27099690697122</v>
      </c>
    </row>
    <row r="17" spans="1:14" ht="15" customHeight="1" x14ac:dyDescent="0.25">
      <c r="A17" s="91" t="s">
        <v>60</v>
      </c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ht="27" customHeight="1" thickBot="1" x14ac:dyDescent="0.3">
      <c r="A18" s="98" t="s">
        <v>51</v>
      </c>
      <c r="B18" s="13" t="s">
        <v>52</v>
      </c>
      <c r="C18" s="98" t="s">
        <v>53</v>
      </c>
      <c r="D18" s="106" t="s">
        <v>61</v>
      </c>
      <c r="E18" s="107"/>
      <c r="F18" s="106" t="s">
        <v>62</v>
      </c>
      <c r="G18" s="107"/>
      <c r="H18" s="111" t="s">
        <v>50</v>
      </c>
      <c r="I18" s="112"/>
      <c r="J18" s="72" t="s">
        <v>63</v>
      </c>
      <c r="K18" s="72"/>
      <c r="L18" s="72"/>
      <c r="M18" s="72"/>
      <c r="N18" s="72"/>
    </row>
    <row r="19" spans="1:14" ht="16.5" thickTop="1" thickBot="1" x14ac:dyDescent="0.3">
      <c r="A19" s="99"/>
      <c r="B19" s="13"/>
      <c r="C19" s="108"/>
      <c r="D19" s="14" t="s">
        <v>64</v>
      </c>
      <c r="E19" s="15" t="s">
        <v>65</v>
      </c>
      <c r="F19" s="15" t="s">
        <v>64</v>
      </c>
      <c r="G19" s="16" t="s">
        <v>65</v>
      </c>
      <c r="H19" s="17" t="s">
        <v>64</v>
      </c>
      <c r="I19" s="18" t="s">
        <v>65</v>
      </c>
      <c r="J19" s="19" t="s">
        <v>66</v>
      </c>
      <c r="K19" s="21" t="s">
        <v>67</v>
      </c>
      <c r="L19" s="21" t="s">
        <v>68</v>
      </c>
      <c r="M19" s="22" t="s">
        <v>69</v>
      </c>
      <c r="N19" s="23" t="s">
        <v>70</v>
      </c>
    </row>
    <row r="20" spans="1:14" ht="30.75" customHeight="1" thickBot="1" x14ac:dyDescent="0.3">
      <c r="A20" s="12"/>
      <c r="B20" s="10" t="s">
        <v>19</v>
      </c>
      <c r="C20" s="10" t="s">
        <v>18</v>
      </c>
      <c r="D20" s="2">
        <v>716.46</v>
      </c>
      <c r="E20" s="2">
        <v>782.46415891782794</v>
      </c>
      <c r="F20" s="103" t="s">
        <v>88</v>
      </c>
      <c r="G20" s="104"/>
      <c r="H20" s="45"/>
      <c r="I20" s="45"/>
      <c r="J20" s="20" t="s">
        <v>71</v>
      </c>
      <c r="K20" s="20" t="s">
        <v>72</v>
      </c>
      <c r="L20" s="20"/>
      <c r="M20" s="20"/>
      <c r="N20" s="24"/>
    </row>
    <row r="21" spans="1:14" ht="51.75" customHeight="1" thickBot="1" x14ac:dyDescent="0.3">
      <c r="A21" s="12"/>
      <c r="B21" s="10" t="s">
        <v>25</v>
      </c>
      <c r="C21" s="10" t="s">
        <v>24</v>
      </c>
      <c r="D21" s="2">
        <v>617.1</v>
      </c>
      <c r="E21" s="2">
        <v>656.33311383232308</v>
      </c>
      <c r="F21" s="103" t="s">
        <v>88</v>
      </c>
      <c r="G21" s="104"/>
      <c r="H21" s="45"/>
      <c r="I21" s="45"/>
      <c r="J21" s="20" t="s">
        <v>74</v>
      </c>
      <c r="K21" s="20" t="s">
        <v>75</v>
      </c>
      <c r="L21" s="20" t="s">
        <v>76</v>
      </c>
      <c r="M21" s="20" t="s">
        <v>77</v>
      </c>
      <c r="N21" s="24" t="s">
        <v>78</v>
      </c>
    </row>
    <row r="22" spans="1:14" ht="33" customHeight="1" thickBot="1" x14ac:dyDescent="0.3">
      <c r="A22" s="12">
        <v>1</v>
      </c>
      <c r="B22" s="10" t="s">
        <v>29</v>
      </c>
      <c r="C22" s="10" t="s">
        <v>28</v>
      </c>
      <c r="D22" s="2">
        <v>546.34</v>
      </c>
      <c r="E22" s="2">
        <v>589.03611953844324</v>
      </c>
      <c r="F22" s="44">
        <v>186.7</v>
      </c>
      <c r="G22" s="46">
        <v>200</v>
      </c>
      <c r="H22" s="45">
        <f>D22+F22</f>
        <v>733.04</v>
      </c>
      <c r="I22" s="45">
        <f>E22+G22</f>
        <v>789.03611953844324</v>
      </c>
      <c r="J22" s="20" t="s">
        <v>74</v>
      </c>
      <c r="K22" s="20" t="s">
        <v>81</v>
      </c>
      <c r="L22" s="20" t="s">
        <v>82</v>
      </c>
      <c r="M22" s="20" t="s">
        <v>83</v>
      </c>
      <c r="N22" s="24" t="s">
        <v>84</v>
      </c>
    </row>
    <row r="23" spans="1:14" ht="27.75" customHeight="1" thickBot="1" x14ac:dyDescent="0.3">
      <c r="A23" s="12"/>
      <c r="B23" s="10" t="s">
        <v>16</v>
      </c>
      <c r="C23" s="10" t="s">
        <v>15</v>
      </c>
      <c r="D23" s="2">
        <v>541.02</v>
      </c>
      <c r="E23" s="2">
        <v>572.6598870019418</v>
      </c>
      <c r="F23" s="103" t="s">
        <v>88</v>
      </c>
      <c r="G23" s="104"/>
      <c r="H23" s="47"/>
      <c r="I23" s="45"/>
      <c r="J23" s="35" t="s">
        <v>78</v>
      </c>
      <c r="K23" s="35" t="s">
        <v>85</v>
      </c>
      <c r="L23" s="35" t="s">
        <v>72</v>
      </c>
      <c r="M23" s="35" t="s">
        <v>86</v>
      </c>
      <c r="N23" s="36" t="s">
        <v>79</v>
      </c>
    </row>
    <row r="24" spans="1:14" ht="27" customHeight="1" x14ac:dyDescent="0.25">
      <c r="A24" s="34">
        <v>2</v>
      </c>
      <c r="B24" s="10" t="s">
        <v>27</v>
      </c>
      <c r="C24" s="10" t="s">
        <v>26</v>
      </c>
      <c r="D24" s="2">
        <v>525.63</v>
      </c>
      <c r="E24" s="2">
        <v>555.02680606534045</v>
      </c>
      <c r="F24" s="44">
        <v>165</v>
      </c>
      <c r="G24" s="46">
        <v>177.27099690697122</v>
      </c>
      <c r="H24" s="47">
        <f>D24+F24</f>
        <v>690.63</v>
      </c>
      <c r="I24" s="47">
        <f>E24+G24</f>
        <v>732.29780297231173</v>
      </c>
      <c r="J24" s="35" t="s">
        <v>93</v>
      </c>
      <c r="K24" s="35" t="s">
        <v>72</v>
      </c>
      <c r="L24" s="35" t="s">
        <v>71</v>
      </c>
      <c r="M24" s="35" t="s">
        <v>78</v>
      </c>
      <c r="N24" s="36" t="s">
        <v>92</v>
      </c>
    </row>
    <row r="25" spans="1:14" ht="15.75" thickBot="1" x14ac:dyDescent="0.3"/>
    <row r="26" spans="1:14" ht="15.75" customHeight="1" thickBot="1" x14ac:dyDescent="0.3">
      <c r="A26" s="100" t="s">
        <v>73</v>
      </c>
      <c r="B26" s="101"/>
      <c r="C26" s="101"/>
      <c r="D26" s="101"/>
      <c r="E26" s="101"/>
      <c r="F26" s="101"/>
      <c r="G26" s="101"/>
      <c r="H26" s="101"/>
      <c r="I26" s="102"/>
      <c r="J26" s="30"/>
    </row>
    <row r="27" spans="1:14" ht="32.25" customHeight="1" thickBot="1" x14ac:dyDescent="0.3">
      <c r="A27" s="105" t="s">
        <v>51</v>
      </c>
      <c r="B27" s="114" t="s">
        <v>52</v>
      </c>
      <c r="C27" s="105" t="s">
        <v>53</v>
      </c>
      <c r="D27" s="105" t="s">
        <v>61</v>
      </c>
      <c r="E27" s="105"/>
      <c r="F27" s="105" t="s">
        <v>62</v>
      </c>
      <c r="G27" s="105"/>
      <c r="H27" s="109" t="s">
        <v>50</v>
      </c>
      <c r="I27" s="110"/>
    </row>
    <row r="28" spans="1:14" ht="16.5" thickTop="1" thickBot="1" x14ac:dyDescent="0.3">
      <c r="A28" s="113"/>
      <c r="B28" s="114"/>
      <c r="C28" s="113"/>
      <c r="D28" s="31" t="s">
        <v>64</v>
      </c>
      <c r="E28" s="31" t="s">
        <v>65</v>
      </c>
      <c r="F28" s="31" t="s">
        <v>64</v>
      </c>
      <c r="G28" s="32" t="s">
        <v>65</v>
      </c>
      <c r="H28" s="33" t="s">
        <v>64</v>
      </c>
      <c r="I28" s="33" t="s">
        <v>65</v>
      </c>
      <c r="L28" s="43"/>
    </row>
    <row r="29" spans="1:14" ht="15.75" thickBot="1" x14ac:dyDescent="0.3">
      <c r="A29" s="12">
        <v>1</v>
      </c>
      <c r="B29" s="118" t="s">
        <v>96</v>
      </c>
      <c r="C29" s="119"/>
      <c r="D29" s="119"/>
      <c r="E29" s="119"/>
      <c r="F29" s="119"/>
      <c r="G29" s="119"/>
      <c r="H29" s="119"/>
      <c r="I29" s="120"/>
    </row>
    <row r="30" spans="1:14" x14ac:dyDescent="0.25">
      <c r="A30" s="5"/>
      <c r="B30" s="3"/>
      <c r="C30" s="3"/>
      <c r="D30" s="4"/>
      <c r="E30" s="4"/>
      <c r="F30" s="4"/>
      <c r="G30" s="4"/>
      <c r="H30" s="4"/>
      <c r="I30" s="4"/>
      <c r="J30" s="4"/>
      <c r="K30" s="4"/>
      <c r="L30" s="3"/>
      <c r="M30" s="3"/>
    </row>
  </sheetData>
  <sheetProtection algorithmName="SHA-512" hashValue="Cg9912KVIDSbPQw7dWDsYQakTuqp9Xwid3hmNJvncKDcnUTA43Cpe9gQ64MeKvh8KiOpxZAnZaByCrmjCC111Q==" saltValue="TtOJCoYVVfCwX6MS6J5/Sw==" spinCount="100000" sheet="1" objects="1" scenarios="1"/>
  <mergeCells count="48">
    <mergeCell ref="C7:C8"/>
    <mergeCell ref="D7:I8"/>
    <mergeCell ref="J7:K9"/>
    <mergeCell ref="B6:K6"/>
    <mergeCell ref="A1:K1"/>
    <mergeCell ref="B2:K2"/>
    <mergeCell ref="B3:K3"/>
    <mergeCell ref="B4:K4"/>
    <mergeCell ref="B5:K5"/>
    <mergeCell ref="L7:M9"/>
    <mergeCell ref="A9:A11"/>
    <mergeCell ref="B9:B11"/>
    <mergeCell ref="C9:C11"/>
    <mergeCell ref="D9:E9"/>
    <mergeCell ref="F9:I9"/>
    <mergeCell ref="D10:D11"/>
    <mergeCell ref="E10:E11"/>
    <mergeCell ref="F10:F11"/>
    <mergeCell ref="G10:I11"/>
    <mergeCell ref="J10:J11"/>
    <mergeCell ref="K10:K11"/>
    <mergeCell ref="L10:L11"/>
    <mergeCell ref="M10:M11"/>
    <mergeCell ref="A7:A8"/>
    <mergeCell ref="B7:B8"/>
    <mergeCell ref="D12:M12"/>
    <mergeCell ref="D13:M13"/>
    <mergeCell ref="G14:I14"/>
    <mergeCell ref="D15:M15"/>
    <mergeCell ref="G16:I16"/>
    <mergeCell ref="A17:N17"/>
    <mergeCell ref="A18:A19"/>
    <mergeCell ref="C18:C19"/>
    <mergeCell ref="D18:E18"/>
    <mergeCell ref="F18:G18"/>
    <mergeCell ref="H18:I18"/>
    <mergeCell ref="J18:N18"/>
    <mergeCell ref="B29:I29"/>
    <mergeCell ref="F20:G20"/>
    <mergeCell ref="F21:G21"/>
    <mergeCell ref="A26:I26"/>
    <mergeCell ref="A27:A28"/>
    <mergeCell ref="B27:B28"/>
    <mergeCell ref="C27:C28"/>
    <mergeCell ref="D27:E27"/>
    <mergeCell ref="F27:G27"/>
    <mergeCell ref="H27:I27"/>
    <mergeCell ref="F23:G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9"/>
  <sheetViews>
    <sheetView workbookViewId="0">
      <selection activeCell="F20" sqref="F20:G20"/>
    </sheetView>
  </sheetViews>
  <sheetFormatPr defaultRowHeight="15" x14ac:dyDescent="0.25"/>
  <cols>
    <col min="1" max="1" width="16.28515625" customWidth="1"/>
    <col min="3" max="3" width="10.42578125" customWidth="1"/>
    <col min="4" max="4" width="11" customWidth="1"/>
    <col min="6" max="6" width="12.140625" customWidth="1"/>
    <col min="8" max="8" width="12.28515625" customWidth="1"/>
    <col min="9" max="9" width="10.7109375" customWidth="1"/>
    <col min="10" max="10" width="11" customWidth="1"/>
    <col min="11" max="11" width="10.5703125" customWidth="1"/>
    <col min="12" max="12" width="19.42578125" customWidth="1"/>
    <col min="13" max="13" width="16.7109375" customWidth="1"/>
    <col min="14" max="14" width="11.85546875" customWidth="1"/>
  </cols>
  <sheetData>
    <row r="1" spans="1:13" ht="15.75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13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13" ht="15.75" x14ac:dyDescent="0.25">
      <c r="A4" s="1" t="s">
        <v>3</v>
      </c>
      <c r="B4" s="59" t="s">
        <v>41</v>
      </c>
      <c r="C4" s="59"/>
      <c r="D4" s="59"/>
      <c r="E4" s="59"/>
      <c r="F4" s="59"/>
      <c r="G4" s="59"/>
      <c r="H4" s="59"/>
      <c r="I4" s="59"/>
      <c r="J4" s="59"/>
      <c r="K4" s="59"/>
    </row>
    <row r="5" spans="1:13" ht="31.5" x14ac:dyDescent="0.25">
      <c r="A5" s="1" t="s">
        <v>4</v>
      </c>
      <c r="B5" s="59" t="s">
        <v>42</v>
      </c>
      <c r="C5" s="59"/>
      <c r="D5" s="59"/>
      <c r="E5" s="59"/>
      <c r="F5" s="59"/>
      <c r="G5" s="59"/>
      <c r="H5" s="59"/>
      <c r="I5" s="59"/>
      <c r="J5" s="59"/>
      <c r="K5" s="59"/>
    </row>
    <row r="6" spans="1:13" ht="15.75" x14ac:dyDescent="0.25">
      <c r="A6" s="1" t="s">
        <v>5</v>
      </c>
      <c r="B6" s="59" t="s">
        <v>40</v>
      </c>
      <c r="C6" s="59"/>
      <c r="D6" s="59"/>
      <c r="E6" s="59"/>
      <c r="F6" s="59"/>
      <c r="G6" s="59"/>
      <c r="H6" s="59"/>
      <c r="I6" s="59"/>
      <c r="J6" s="59"/>
      <c r="K6" s="59"/>
    </row>
    <row r="7" spans="1:13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13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13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13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13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13" ht="35.25" customHeight="1" x14ac:dyDescent="0.25">
      <c r="A12" s="7">
        <v>1</v>
      </c>
      <c r="B12" s="10" t="s">
        <v>33</v>
      </c>
      <c r="C12" s="10" t="s">
        <v>32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25.5" customHeight="1" x14ac:dyDescent="0.25">
      <c r="A13" s="7">
        <v>2</v>
      </c>
      <c r="B13" s="10" t="s">
        <v>25</v>
      </c>
      <c r="C13" s="10" t="s">
        <v>24</v>
      </c>
      <c r="D13" s="86" t="s">
        <v>87</v>
      </c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26.25" customHeight="1" x14ac:dyDescent="0.25">
      <c r="A14" s="7">
        <v>3</v>
      </c>
      <c r="B14" s="10" t="s">
        <v>16</v>
      </c>
      <c r="C14" s="10" t="s">
        <v>15</v>
      </c>
      <c r="D14" s="86" t="s">
        <v>87</v>
      </c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27" customHeight="1" x14ac:dyDescent="0.25">
      <c r="A15" s="7">
        <v>4</v>
      </c>
      <c r="B15" s="10" t="s">
        <v>29</v>
      </c>
      <c r="C15" s="10" t="s">
        <v>28</v>
      </c>
      <c r="D15" s="9">
        <v>46.7</v>
      </c>
      <c r="E15" s="8">
        <v>50</v>
      </c>
      <c r="F15" s="9">
        <v>90</v>
      </c>
      <c r="G15" s="86">
        <v>100</v>
      </c>
      <c r="H15" s="81"/>
      <c r="I15" s="82"/>
      <c r="J15" s="9">
        <v>50</v>
      </c>
      <c r="K15" s="8">
        <v>50</v>
      </c>
      <c r="L15" s="44">
        <f>D15+F15+J15</f>
        <v>186.7</v>
      </c>
      <c r="M15" s="46">
        <f>E15+G15+K15</f>
        <v>200</v>
      </c>
    </row>
    <row r="16" spans="1:13" ht="30.75" customHeight="1" x14ac:dyDescent="0.25">
      <c r="A16" s="7">
        <v>5</v>
      </c>
      <c r="B16" s="10" t="s">
        <v>27</v>
      </c>
      <c r="C16" s="10" t="s">
        <v>26</v>
      </c>
      <c r="D16" s="9">
        <v>40</v>
      </c>
      <c r="E16" s="9">
        <f>D16*E15/D15</f>
        <v>42.826552462526763</v>
      </c>
      <c r="F16" s="9">
        <v>85</v>
      </c>
      <c r="G16" s="95">
        <f>F16*G15/F15</f>
        <v>94.444444444444443</v>
      </c>
      <c r="H16" s="96"/>
      <c r="I16" s="97"/>
      <c r="J16" s="9">
        <v>40</v>
      </c>
      <c r="K16" s="9">
        <f>J16*K15/J15</f>
        <v>40</v>
      </c>
      <c r="L16" s="44">
        <f>D16+F16+J16+H16</f>
        <v>165</v>
      </c>
      <c r="M16" s="46">
        <f>E16+G16+K16</f>
        <v>177.27099690697122</v>
      </c>
    </row>
    <row r="17" spans="1:14" x14ac:dyDescent="0.25">
      <c r="A17" s="91" t="s">
        <v>60</v>
      </c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ht="27" thickBot="1" x14ac:dyDescent="0.3">
      <c r="A18" s="98" t="s">
        <v>51</v>
      </c>
      <c r="B18" s="13" t="s">
        <v>52</v>
      </c>
      <c r="C18" s="98" t="s">
        <v>53</v>
      </c>
      <c r="D18" s="106" t="s">
        <v>61</v>
      </c>
      <c r="E18" s="107"/>
      <c r="F18" s="106" t="s">
        <v>62</v>
      </c>
      <c r="G18" s="107"/>
      <c r="H18" s="111" t="s">
        <v>50</v>
      </c>
      <c r="I18" s="112"/>
      <c r="J18" s="72" t="s">
        <v>63</v>
      </c>
      <c r="K18" s="72"/>
      <c r="L18" s="72"/>
      <c r="M18" s="72"/>
      <c r="N18" s="72"/>
    </row>
    <row r="19" spans="1:14" ht="16.5" thickTop="1" thickBot="1" x14ac:dyDescent="0.3">
      <c r="A19" s="99"/>
      <c r="B19" s="13"/>
      <c r="C19" s="108"/>
      <c r="D19" s="14" t="s">
        <v>64</v>
      </c>
      <c r="E19" s="15" t="s">
        <v>65</v>
      </c>
      <c r="F19" s="15" t="s">
        <v>64</v>
      </c>
      <c r="G19" s="16" t="s">
        <v>65</v>
      </c>
      <c r="H19" s="17" t="s">
        <v>64</v>
      </c>
      <c r="I19" s="18" t="s">
        <v>65</v>
      </c>
      <c r="J19" s="19" t="s">
        <v>66</v>
      </c>
      <c r="K19" s="21" t="s">
        <v>67</v>
      </c>
      <c r="L19" s="21" t="s">
        <v>68</v>
      </c>
      <c r="M19" s="22" t="s">
        <v>69</v>
      </c>
      <c r="N19" s="23" t="s">
        <v>70</v>
      </c>
    </row>
    <row r="20" spans="1:14" ht="30.75" thickBot="1" x14ac:dyDescent="0.3">
      <c r="A20" s="12"/>
      <c r="B20" s="10" t="s">
        <v>33</v>
      </c>
      <c r="C20" s="10" t="s">
        <v>32</v>
      </c>
      <c r="D20" s="2">
        <v>704.67</v>
      </c>
      <c r="E20" s="2">
        <v>736.95715151822856</v>
      </c>
      <c r="F20" s="103" t="s">
        <v>88</v>
      </c>
      <c r="G20" s="104"/>
      <c r="H20" s="45"/>
      <c r="I20" s="45"/>
      <c r="J20" s="20" t="s">
        <v>89</v>
      </c>
      <c r="K20" s="20" t="s">
        <v>90</v>
      </c>
      <c r="L20" s="20" t="s">
        <v>91</v>
      </c>
      <c r="M20" s="20" t="s">
        <v>92</v>
      </c>
      <c r="N20" s="24" t="s">
        <v>80</v>
      </c>
    </row>
    <row r="21" spans="1:14" ht="33.75" customHeight="1" thickBot="1" x14ac:dyDescent="0.3">
      <c r="A21" s="12"/>
      <c r="B21" s="10" t="s">
        <v>25</v>
      </c>
      <c r="C21" s="10" t="s">
        <v>24</v>
      </c>
      <c r="D21" s="2">
        <v>617.1</v>
      </c>
      <c r="E21" s="2">
        <v>644.90286521244207</v>
      </c>
      <c r="F21" s="103" t="s">
        <v>88</v>
      </c>
      <c r="G21" s="104"/>
      <c r="H21" s="45"/>
      <c r="I21" s="45"/>
      <c r="J21" s="20" t="s">
        <v>74</v>
      </c>
      <c r="K21" s="20" t="s">
        <v>75</v>
      </c>
      <c r="L21" s="20" t="s">
        <v>76</v>
      </c>
      <c r="M21" s="20" t="s">
        <v>77</v>
      </c>
      <c r="N21" s="20" t="s">
        <v>78</v>
      </c>
    </row>
    <row r="22" spans="1:14" ht="25.5" customHeight="1" thickBot="1" x14ac:dyDescent="0.3">
      <c r="A22" s="12"/>
      <c r="B22" s="10" t="s">
        <v>16</v>
      </c>
      <c r="C22" s="10" t="s">
        <v>15</v>
      </c>
      <c r="D22" s="2">
        <v>541.02</v>
      </c>
      <c r="E22" s="2">
        <v>571.95743149873408</v>
      </c>
      <c r="F22" s="103" t="s">
        <v>88</v>
      </c>
      <c r="G22" s="104"/>
      <c r="H22" s="45"/>
      <c r="I22" s="45"/>
      <c r="J22" s="20" t="s">
        <v>78</v>
      </c>
      <c r="K22" s="20" t="s">
        <v>85</v>
      </c>
      <c r="L22" s="20" t="s">
        <v>72</v>
      </c>
      <c r="M22" s="20" t="s">
        <v>86</v>
      </c>
      <c r="N22" s="20" t="s">
        <v>79</v>
      </c>
    </row>
    <row r="23" spans="1:14" ht="25.5" customHeight="1" thickBot="1" x14ac:dyDescent="0.3">
      <c r="A23" s="12">
        <v>1</v>
      </c>
      <c r="B23" s="10" t="s">
        <v>29</v>
      </c>
      <c r="C23" s="10" t="s">
        <v>28</v>
      </c>
      <c r="D23" s="2">
        <v>546.34</v>
      </c>
      <c r="E23" s="2">
        <v>566.26740732328017</v>
      </c>
      <c r="F23" s="44">
        <v>186.7</v>
      </c>
      <c r="G23" s="46">
        <v>200</v>
      </c>
      <c r="H23" s="47">
        <f>D23+F23</f>
        <v>733.04</v>
      </c>
      <c r="I23" s="47">
        <f>E23+G23</f>
        <v>766.26740732328017</v>
      </c>
      <c r="J23" s="20" t="s">
        <v>74</v>
      </c>
      <c r="K23" s="20" t="s">
        <v>81</v>
      </c>
      <c r="L23" s="20" t="s">
        <v>82</v>
      </c>
      <c r="M23" s="20" t="s">
        <v>83</v>
      </c>
      <c r="N23" s="20" t="s">
        <v>84</v>
      </c>
    </row>
    <row r="24" spans="1:14" ht="27.75" customHeight="1" x14ac:dyDescent="0.25">
      <c r="A24" s="34">
        <v>2</v>
      </c>
      <c r="B24" s="10" t="s">
        <v>27</v>
      </c>
      <c r="C24" s="10" t="s">
        <v>26</v>
      </c>
      <c r="D24" s="2">
        <v>525.63</v>
      </c>
      <c r="E24" s="2">
        <v>564.23827266205365</v>
      </c>
      <c r="F24" s="44">
        <v>165</v>
      </c>
      <c r="G24" s="46">
        <v>177.27099690697122</v>
      </c>
      <c r="H24" s="47">
        <f>D24+F24</f>
        <v>690.63</v>
      </c>
      <c r="I24" s="47">
        <f>E24+G24</f>
        <v>741.50926956902481</v>
      </c>
      <c r="J24" s="20" t="s">
        <v>93</v>
      </c>
      <c r="K24" s="20" t="s">
        <v>72</v>
      </c>
      <c r="L24" s="20" t="s">
        <v>71</v>
      </c>
      <c r="M24" s="20" t="s">
        <v>78</v>
      </c>
      <c r="N24" s="20" t="s">
        <v>92</v>
      </c>
    </row>
    <row r="25" spans="1:14" ht="15.75" thickBot="1" x14ac:dyDescent="0.3"/>
    <row r="26" spans="1:14" ht="15.75" thickBot="1" x14ac:dyDescent="0.3">
      <c r="A26" s="100" t="s">
        <v>73</v>
      </c>
      <c r="B26" s="101"/>
      <c r="C26" s="101"/>
      <c r="D26" s="101"/>
      <c r="E26" s="101"/>
      <c r="F26" s="101"/>
      <c r="G26" s="101"/>
      <c r="H26" s="101"/>
      <c r="I26" s="102"/>
      <c r="J26" s="30"/>
    </row>
    <row r="27" spans="1:14" ht="35.25" customHeight="1" thickBot="1" x14ac:dyDescent="0.3">
      <c r="A27" s="105" t="s">
        <v>51</v>
      </c>
      <c r="B27" s="114" t="s">
        <v>52</v>
      </c>
      <c r="C27" s="105" t="s">
        <v>53</v>
      </c>
      <c r="D27" s="105" t="s">
        <v>61</v>
      </c>
      <c r="E27" s="105"/>
      <c r="F27" s="105" t="s">
        <v>62</v>
      </c>
      <c r="G27" s="105"/>
      <c r="H27" s="109" t="s">
        <v>50</v>
      </c>
      <c r="I27" s="110"/>
    </row>
    <row r="28" spans="1:14" ht="16.5" thickTop="1" thickBot="1" x14ac:dyDescent="0.3">
      <c r="A28" s="113"/>
      <c r="B28" s="105"/>
      <c r="C28" s="115"/>
      <c r="D28" s="31" t="s">
        <v>64</v>
      </c>
      <c r="E28" s="31" t="s">
        <v>65</v>
      </c>
      <c r="F28" s="31" t="s">
        <v>64</v>
      </c>
      <c r="G28" s="32" t="s">
        <v>65</v>
      </c>
      <c r="H28" s="33" t="s">
        <v>64</v>
      </c>
      <c r="I28" s="33" t="s">
        <v>65</v>
      </c>
      <c r="L28" s="43"/>
    </row>
    <row r="29" spans="1:14" ht="16.5" thickTop="1" thickBot="1" x14ac:dyDescent="0.3">
      <c r="A29" s="12">
        <v>1</v>
      </c>
      <c r="B29" s="118" t="s">
        <v>96</v>
      </c>
      <c r="C29" s="119"/>
      <c r="D29" s="119"/>
      <c r="E29" s="119"/>
      <c r="F29" s="119"/>
      <c r="G29" s="119"/>
      <c r="H29" s="119"/>
      <c r="I29" s="120"/>
    </row>
  </sheetData>
  <sheetProtection algorithmName="SHA-512" hashValue="JzD6UnpUkjiaJmq8NiSp073z9sqGwkIjgB2EWeeEdqnTpcYruemc6fBQcHWMtKWdwEynpyjcAXvqWCKEZe4+NQ==" saltValue="udEnKVgSm+I2wbYpth9xsQ==" spinCount="100000" sheet="1" objects="1" scenarios="1"/>
  <mergeCells count="48">
    <mergeCell ref="C7:C8"/>
    <mergeCell ref="D7:I8"/>
    <mergeCell ref="J7:K9"/>
    <mergeCell ref="B6:K6"/>
    <mergeCell ref="A1:K1"/>
    <mergeCell ref="B2:K2"/>
    <mergeCell ref="B3:K3"/>
    <mergeCell ref="B4:K4"/>
    <mergeCell ref="B5:K5"/>
    <mergeCell ref="L7:M9"/>
    <mergeCell ref="A9:A11"/>
    <mergeCell ref="B9:B11"/>
    <mergeCell ref="C9:C11"/>
    <mergeCell ref="D9:E9"/>
    <mergeCell ref="F9:I9"/>
    <mergeCell ref="D10:D11"/>
    <mergeCell ref="E10:E11"/>
    <mergeCell ref="F10:F11"/>
    <mergeCell ref="G10:I11"/>
    <mergeCell ref="J10:J11"/>
    <mergeCell ref="K10:K11"/>
    <mergeCell ref="L10:L11"/>
    <mergeCell ref="M10:M11"/>
    <mergeCell ref="A7:A8"/>
    <mergeCell ref="B7:B8"/>
    <mergeCell ref="D12:M12"/>
    <mergeCell ref="D13:M13"/>
    <mergeCell ref="G16:I16"/>
    <mergeCell ref="D14:M14"/>
    <mergeCell ref="G15:I15"/>
    <mergeCell ref="A17:N17"/>
    <mergeCell ref="A18:A19"/>
    <mergeCell ref="C18:C19"/>
    <mergeCell ref="D18:E18"/>
    <mergeCell ref="F18:G18"/>
    <mergeCell ref="H18:I18"/>
    <mergeCell ref="J18:N18"/>
    <mergeCell ref="B29:I29"/>
    <mergeCell ref="F20:G20"/>
    <mergeCell ref="F21:G21"/>
    <mergeCell ref="A26:I26"/>
    <mergeCell ref="A27:A28"/>
    <mergeCell ref="B27:B28"/>
    <mergeCell ref="C27:C28"/>
    <mergeCell ref="D27:E27"/>
    <mergeCell ref="F27:G27"/>
    <mergeCell ref="H27:I27"/>
    <mergeCell ref="F22:G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Q30"/>
  <sheetViews>
    <sheetView tabSelected="1" topLeftCell="A6" workbookViewId="0">
      <selection activeCell="F18" sqref="F18:G18"/>
    </sheetView>
  </sheetViews>
  <sheetFormatPr defaultRowHeight="15" x14ac:dyDescent="0.25"/>
  <cols>
    <col min="1" max="1" width="16.28515625" customWidth="1"/>
    <col min="3" max="3" width="10.42578125" customWidth="1"/>
    <col min="4" max="4" width="11" customWidth="1"/>
    <col min="6" max="6" width="11.7109375" customWidth="1"/>
    <col min="8" max="8" width="13" customWidth="1"/>
    <col min="10" max="10" width="11.140625" customWidth="1"/>
    <col min="11" max="11" width="19.85546875" customWidth="1"/>
    <col min="12" max="12" width="19.42578125" customWidth="1"/>
    <col min="13" max="13" width="16.7109375" customWidth="1"/>
    <col min="14" max="14" width="12.42578125" customWidth="1"/>
  </cols>
  <sheetData>
    <row r="1" spans="1:1057" ht="15.75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057" ht="31.5" x14ac:dyDescent="0.25">
      <c r="A2" s="1" t="s">
        <v>0</v>
      </c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</row>
    <row r="3" spans="1:1057" ht="15.75" x14ac:dyDescent="0.25">
      <c r="A3" s="1" t="s">
        <v>1</v>
      </c>
      <c r="B3" s="59" t="s">
        <v>2</v>
      </c>
      <c r="C3" s="59"/>
      <c r="D3" s="59"/>
      <c r="E3" s="59"/>
      <c r="F3" s="59"/>
      <c r="G3" s="59"/>
      <c r="H3" s="59"/>
      <c r="I3" s="59"/>
      <c r="J3" s="59"/>
      <c r="K3" s="59"/>
    </row>
    <row r="4" spans="1:1057" ht="15.75" x14ac:dyDescent="0.25">
      <c r="A4" s="1" t="s">
        <v>3</v>
      </c>
      <c r="B4" s="59" t="s">
        <v>41</v>
      </c>
      <c r="C4" s="59"/>
      <c r="D4" s="59"/>
      <c r="E4" s="59"/>
      <c r="F4" s="59"/>
      <c r="G4" s="59"/>
      <c r="H4" s="59"/>
      <c r="I4" s="59"/>
      <c r="J4" s="59"/>
      <c r="K4" s="59"/>
    </row>
    <row r="5" spans="1:1057" ht="31.5" x14ac:dyDescent="0.25">
      <c r="A5" s="1" t="s">
        <v>4</v>
      </c>
      <c r="B5" s="59" t="s">
        <v>43</v>
      </c>
      <c r="C5" s="59"/>
      <c r="D5" s="59"/>
      <c r="E5" s="59"/>
      <c r="F5" s="59"/>
      <c r="G5" s="59"/>
      <c r="H5" s="59"/>
      <c r="I5" s="59"/>
      <c r="J5" s="59"/>
      <c r="K5" s="59"/>
    </row>
    <row r="6" spans="1:1057" ht="15.75" x14ac:dyDescent="0.25">
      <c r="A6" s="1" t="s">
        <v>5</v>
      </c>
      <c r="B6" s="59" t="s">
        <v>40</v>
      </c>
      <c r="C6" s="59"/>
      <c r="D6" s="59"/>
      <c r="E6" s="59"/>
      <c r="F6" s="59"/>
      <c r="G6" s="59"/>
      <c r="H6" s="59"/>
      <c r="I6" s="59"/>
      <c r="J6" s="59"/>
      <c r="K6" s="59"/>
    </row>
    <row r="7" spans="1:1057" x14ac:dyDescent="0.25">
      <c r="A7" s="60" t="s">
        <v>47</v>
      </c>
      <c r="B7" s="61"/>
      <c r="C7" s="63"/>
      <c r="D7" s="65" t="s">
        <v>48</v>
      </c>
      <c r="E7" s="66"/>
      <c r="F7" s="66"/>
      <c r="G7" s="66"/>
      <c r="H7" s="66"/>
      <c r="I7" s="67"/>
      <c r="J7" s="65" t="s">
        <v>49</v>
      </c>
      <c r="K7" s="67"/>
      <c r="L7" s="93" t="s">
        <v>59</v>
      </c>
      <c r="M7" s="67"/>
    </row>
    <row r="8" spans="1:1057" x14ac:dyDescent="0.25">
      <c r="A8" s="60"/>
      <c r="B8" s="62"/>
      <c r="C8" s="64"/>
      <c r="D8" s="68"/>
      <c r="E8" s="69"/>
      <c r="F8" s="69"/>
      <c r="G8" s="69"/>
      <c r="H8" s="69"/>
      <c r="I8" s="70"/>
      <c r="J8" s="77"/>
      <c r="K8" s="78"/>
      <c r="L8" s="94" t="s">
        <v>50</v>
      </c>
      <c r="M8" s="78"/>
    </row>
    <row r="9" spans="1:1057" x14ac:dyDescent="0.25">
      <c r="A9" s="73" t="s">
        <v>51</v>
      </c>
      <c r="B9" s="76" t="s">
        <v>52</v>
      </c>
      <c r="C9" s="83" t="s">
        <v>53</v>
      </c>
      <c r="D9" s="79" t="s">
        <v>54</v>
      </c>
      <c r="E9" s="84"/>
      <c r="F9" s="79" t="s">
        <v>55</v>
      </c>
      <c r="G9" s="80"/>
      <c r="H9" s="81"/>
      <c r="I9" s="82"/>
      <c r="J9" s="68"/>
      <c r="K9" s="70"/>
      <c r="L9" s="68"/>
      <c r="M9" s="70"/>
    </row>
    <row r="10" spans="1:1057" x14ac:dyDescent="0.25">
      <c r="A10" s="75"/>
      <c r="B10" s="75"/>
      <c r="C10" s="75"/>
      <c r="D10" s="73" t="s">
        <v>57</v>
      </c>
      <c r="E10" s="73" t="s">
        <v>58</v>
      </c>
      <c r="F10" s="73" t="s">
        <v>57</v>
      </c>
      <c r="G10" s="65" t="s">
        <v>58</v>
      </c>
      <c r="H10" s="66"/>
      <c r="I10" s="67"/>
      <c r="J10" s="73" t="s">
        <v>57</v>
      </c>
      <c r="K10" s="73" t="s">
        <v>58</v>
      </c>
      <c r="L10" s="73" t="s">
        <v>57</v>
      </c>
      <c r="M10" s="73" t="s">
        <v>58</v>
      </c>
    </row>
    <row r="11" spans="1:1057" x14ac:dyDescent="0.25">
      <c r="A11" s="64"/>
      <c r="B11" s="64"/>
      <c r="C11" s="64"/>
      <c r="D11" s="74"/>
      <c r="E11" s="74"/>
      <c r="F11" s="74" t="s">
        <v>56</v>
      </c>
      <c r="G11" s="85" t="s">
        <v>56</v>
      </c>
      <c r="H11" s="69"/>
      <c r="I11" s="70"/>
      <c r="J11" s="74" t="s">
        <v>56</v>
      </c>
      <c r="K11" s="74" t="s">
        <v>56</v>
      </c>
      <c r="L11" s="74"/>
      <c r="M11" s="74"/>
    </row>
    <row r="12" spans="1:1057" ht="30" x14ac:dyDescent="0.25">
      <c r="A12" s="7">
        <v>1</v>
      </c>
      <c r="B12" s="10" t="s">
        <v>33</v>
      </c>
      <c r="C12" s="10" t="s">
        <v>32</v>
      </c>
      <c r="D12" s="86" t="s">
        <v>87</v>
      </c>
      <c r="E12" s="87"/>
      <c r="F12" s="87"/>
      <c r="G12" s="87"/>
      <c r="H12" s="87"/>
      <c r="I12" s="87"/>
      <c r="J12" s="87"/>
      <c r="K12" s="87"/>
      <c r="L12" s="87"/>
      <c r="M12" s="88"/>
    </row>
    <row r="13" spans="1:1057" ht="30" customHeight="1" x14ac:dyDescent="0.25">
      <c r="A13" s="7">
        <v>2</v>
      </c>
      <c r="B13" s="10" t="s">
        <v>16</v>
      </c>
      <c r="C13" s="10" t="s">
        <v>15</v>
      </c>
      <c r="D13" s="86" t="s">
        <v>87</v>
      </c>
      <c r="E13" s="87"/>
      <c r="F13" s="87"/>
      <c r="G13" s="87"/>
      <c r="H13" s="87"/>
      <c r="I13" s="87"/>
      <c r="J13" s="87"/>
      <c r="K13" s="87"/>
      <c r="L13" s="87"/>
      <c r="M13" s="88"/>
    </row>
    <row r="14" spans="1:1057" ht="33.75" customHeight="1" x14ac:dyDescent="0.25">
      <c r="A14" s="7">
        <v>3</v>
      </c>
      <c r="B14" s="10" t="s">
        <v>27</v>
      </c>
      <c r="C14" s="10" t="s">
        <v>26</v>
      </c>
      <c r="D14" s="9">
        <v>40</v>
      </c>
      <c r="E14" s="53">
        <f>D14*E16/D16</f>
        <v>40</v>
      </c>
      <c r="F14" s="9">
        <v>85</v>
      </c>
      <c r="G14" s="121">
        <f>F14*G16/F16</f>
        <v>85</v>
      </c>
      <c r="H14" s="122"/>
      <c r="I14" s="123"/>
      <c r="J14" s="9">
        <v>40</v>
      </c>
      <c r="K14" s="9">
        <f>J14*K15/J15</f>
        <v>40</v>
      </c>
      <c r="L14" s="44">
        <f t="shared" ref="L14:M16" si="0">D14+F14+J14</f>
        <v>165</v>
      </c>
      <c r="M14" s="46">
        <f t="shared" si="0"/>
        <v>165</v>
      </c>
    </row>
    <row r="15" spans="1:1057" ht="35.25" customHeight="1" x14ac:dyDescent="0.25">
      <c r="A15" s="7">
        <v>4</v>
      </c>
      <c r="B15" s="10" t="s">
        <v>17</v>
      </c>
      <c r="C15" s="10" t="s">
        <v>6</v>
      </c>
      <c r="D15" s="9">
        <v>30</v>
      </c>
      <c r="E15" s="9">
        <f>D15*E16/D16</f>
        <v>30</v>
      </c>
      <c r="F15" s="9">
        <v>70</v>
      </c>
      <c r="G15" s="95">
        <f>F15*G16/F16</f>
        <v>70</v>
      </c>
      <c r="H15" s="116"/>
      <c r="I15" s="117"/>
      <c r="J15" s="9">
        <v>50</v>
      </c>
      <c r="K15" s="8">
        <v>50</v>
      </c>
      <c r="L15" s="44">
        <f t="shared" si="0"/>
        <v>150</v>
      </c>
      <c r="M15" s="46">
        <f t="shared" si="0"/>
        <v>150</v>
      </c>
    </row>
    <row r="16" spans="1:1057" s="50" customFormat="1" ht="37.5" customHeight="1" x14ac:dyDescent="0.25">
      <c r="A16" s="51">
        <v>5</v>
      </c>
      <c r="B16" s="10" t="s">
        <v>11</v>
      </c>
      <c r="C16" s="10" t="s">
        <v>12</v>
      </c>
      <c r="D16" s="54">
        <v>50</v>
      </c>
      <c r="E16" s="55">
        <v>50</v>
      </c>
      <c r="F16" s="54">
        <v>100</v>
      </c>
      <c r="G16" s="86">
        <v>100</v>
      </c>
      <c r="H16" s="80"/>
      <c r="I16" s="84"/>
      <c r="J16" s="54">
        <v>50</v>
      </c>
      <c r="K16" s="55">
        <v>50</v>
      </c>
      <c r="L16" s="47">
        <f t="shared" si="0"/>
        <v>200</v>
      </c>
      <c r="M16" s="54">
        <f t="shared" si="0"/>
        <v>200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  <c r="IX16" s="56"/>
      <c r="IY16" s="56"/>
      <c r="IZ16" s="56"/>
      <c r="JA16" s="56"/>
      <c r="JB16" s="56"/>
      <c r="JC16" s="56"/>
      <c r="JD16" s="56"/>
      <c r="JE16" s="56"/>
      <c r="JF16" s="56"/>
      <c r="JG16" s="56"/>
      <c r="JH16" s="56"/>
      <c r="JI16" s="56"/>
      <c r="JJ16" s="56"/>
      <c r="JK16" s="56"/>
      <c r="JL16" s="56"/>
      <c r="JM16" s="56"/>
      <c r="JN16" s="56"/>
      <c r="JO16" s="56"/>
      <c r="JP16" s="56"/>
      <c r="JQ16" s="56"/>
      <c r="JR16" s="56"/>
      <c r="JS16" s="56"/>
      <c r="JT16" s="56"/>
      <c r="JU16" s="56"/>
      <c r="JV16" s="56"/>
      <c r="JW16" s="56"/>
      <c r="JX16" s="56"/>
      <c r="JY16" s="56"/>
      <c r="JZ16" s="56"/>
      <c r="KA16" s="56"/>
      <c r="KB16" s="56"/>
      <c r="KC16" s="56"/>
      <c r="KD16" s="56"/>
      <c r="KE16" s="56"/>
      <c r="KF16" s="56"/>
      <c r="KG16" s="56"/>
      <c r="KH16" s="56"/>
      <c r="KI16" s="56"/>
      <c r="KJ16" s="56"/>
      <c r="KK16" s="56"/>
      <c r="KL16" s="56"/>
      <c r="KM16" s="56"/>
      <c r="KN16" s="56"/>
      <c r="KO16" s="56"/>
      <c r="KP16" s="56"/>
      <c r="KQ16" s="56"/>
      <c r="KR16" s="56"/>
      <c r="KS16" s="56"/>
      <c r="KT16" s="56"/>
      <c r="KU16" s="56"/>
      <c r="KV16" s="56"/>
      <c r="KW16" s="56"/>
      <c r="KX16" s="56"/>
      <c r="KY16" s="56"/>
      <c r="KZ16" s="56"/>
      <c r="LA16" s="56"/>
      <c r="LB16" s="56"/>
      <c r="LC16" s="56"/>
      <c r="LD16" s="56"/>
      <c r="LE16" s="56"/>
      <c r="LF16" s="56"/>
      <c r="LG16" s="56"/>
      <c r="LH16" s="56"/>
      <c r="LI16" s="56"/>
      <c r="LJ16" s="56"/>
      <c r="LK16" s="56"/>
      <c r="LL16" s="56"/>
      <c r="LM16" s="56"/>
      <c r="LN16" s="56"/>
      <c r="LO16" s="56"/>
      <c r="LP16" s="56"/>
      <c r="LQ16" s="56"/>
      <c r="LR16" s="56"/>
      <c r="LS16" s="56"/>
      <c r="LT16" s="56"/>
      <c r="LU16" s="56"/>
      <c r="LV16" s="56"/>
      <c r="LW16" s="56"/>
      <c r="LX16" s="56"/>
      <c r="LY16" s="56"/>
      <c r="LZ16" s="56"/>
      <c r="MA16" s="56"/>
      <c r="MB16" s="56"/>
      <c r="MC16" s="56"/>
      <c r="MD16" s="56"/>
      <c r="ME16" s="56"/>
      <c r="MF16" s="56"/>
      <c r="MG16" s="56"/>
      <c r="MH16" s="56"/>
      <c r="MI16" s="56"/>
      <c r="MJ16" s="56"/>
      <c r="MK16" s="56"/>
      <c r="ML16" s="56"/>
      <c r="MM16" s="56"/>
      <c r="MN16" s="56"/>
      <c r="MO16" s="56"/>
      <c r="MP16" s="56"/>
      <c r="MQ16" s="56"/>
      <c r="MR16" s="56"/>
      <c r="MS16" s="56"/>
      <c r="MT16" s="56"/>
      <c r="MU16" s="56"/>
      <c r="MV16" s="56"/>
      <c r="MW16" s="56"/>
      <c r="MX16" s="56"/>
      <c r="MY16" s="56"/>
      <c r="MZ16" s="56"/>
      <c r="NA16" s="56"/>
      <c r="NB16" s="56"/>
      <c r="NC16" s="56"/>
      <c r="ND16" s="56"/>
      <c r="NE16" s="56"/>
      <c r="NF16" s="56"/>
      <c r="NG16" s="56"/>
      <c r="NH16" s="56"/>
      <c r="NI16" s="56"/>
      <c r="NJ16" s="56"/>
      <c r="NK16" s="56"/>
      <c r="NL16" s="56"/>
      <c r="NM16" s="56"/>
      <c r="NN16" s="56"/>
      <c r="NO16" s="56"/>
      <c r="NP16" s="56"/>
      <c r="NQ16" s="56"/>
      <c r="NR16" s="56"/>
      <c r="NS16" s="56"/>
      <c r="NT16" s="56"/>
      <c r="NU16" s="56"/>
      <c r="NV16" s="56"/>
      <c r="NW16" s="56"/>
      <c r="NX16" s="56"/>
      <c r="NY16" s="56"/>
      <c r="NZ16" s="56"/>
      <c r="OA16" s="56"/>
      <c r="OB16" s="56"/>
      <c r="OC16" s="56"/>
      <c r="OD16" s="56"/>
      <c r="OE16" s="56"/>
      <c r="OF16" s="56"/>
      <c r="OG16" s="56"/>
      <c r="OH16" s="56"/>
      <c r="OI16" s="56"/>
      <c r="OJ16" s="56"/>
      <c r="OK16" s="56"/>
      <c r="OL16" s="56"/>
      <c r="OM16" s="56"/>
      <c r="ON16" s="56"/>
      <c r="OO16" s="56"/>
      <c r="OP16" s="56"/>
      <c r="OQ16" s="56"/>
      <c r="OR16" s="56"/>
      <c r="OS16" s="56"/>
      <c r="OT16" s="56"/>
      <c r="OU16" s="56"/>
      <c r="OV16" s="56"/>
      <c r="OW16" s="56"/>
      <c r="OX16" s="56"/>
      <c r="OY16" s="56"/>
      <c r="OZ16" s="56"/>
      <c r="PA16" s="56"/>
      <c r="PB16" s="56"/>
      <c r="PC16" s="56"/>
      <c r="PD16" s="56"/>
      <c r="PE16" s="56"/>
      <c r="PF16" s="56"/>
      <c r="PG16" s="56"/>
      <c r="PH16" s="56"/>
      <c r="PI16" s="56"/>
      <c r="PJ16" s="56"/>
      <c r="PK16" s="56"/>
      <c r="PL16" s="56"/>
      <c r="PM16" s="56"/>
      <c r="PN16" s="56"/>
      <c r="PO16" s="56"/>
      <c r="PP16" s="56"/>
      <c r="PQ16" s="56"/>
      <c r="PR16" s="56"/>
      <c r="PS16" s="56"/>
      <c r="PT16" s="56"/>
      <c r="PU16" s="56"/>
      <c r="PV16" s="56"/>
      <c r="PW16" s="56"/>
      <c r="PX16" s="56"/>
      <c r="PY16" s="56"/>
      <c r="PZ16" s="56"/>
      <c r="QA16" s="56"/>
      <c r="QB16" s="56"/>
      <c r="QC16" s="56"/>
      <c r="QD16" s="56"/>
      <c r="QE16" s="56"/>
      <c r="QF16" s="56"/>
      <c r="QG16" s="56"/>
      <c r="QH16" s="56"/>
      <c r="QI16" s="56"/>
      <c r="QJ16" s="56"/>
      <c r="QK16" s="56"/>
      <c r="QL16" s="56"/>
      <c r="QM16" s="56"/>
      <c r="QN16" s="56"/>
      <c r="QO16" s="56"/>
      <c r="QP16" s="56"/>
      <c r="QQ16" s="56"/>
      <c r="QR16" s="56"/>
      <c r="QS16" s="56"/>
      <c r="QT16" s="56"/>
      <c r="QU16" s="56"/>
      <c r="QV16" s="56"/>
      <c r="QW16" s="56"/>
      <c r="QX16" s="56"/>
      <c r="QY16" s="56"/>
      <c r="QZ16" s="56"/>
      <c r="RA16" s="56"/>
      <c r="RB16" s="56"/>
      <c r="RC16" s="56"/>
      <c r="RD16" s="56"/>
      <c r="RE16" s="56"/>
      <c r="RF16" s="56"/>
      <c r="RG16" s="56"/>
      <c r="RH16" s="56"/>
      <c r="RI16" s="56"/>
      <c r="RJ16" s="56"/>
      <c r="RK16" s="56"/>
      <c r="RL16" s="56"/>
      <c r="RM16" s="56"/>
      <c r="RN16" s="56"/>
      <c r="RO16" s="56"/>
      <c r="RP16" s="56"/>
      <c r="RQ16" s="56"/>
      <c r="RR16" s="56"/>
      <c r="RS16" s="56"/>
      <c r="RT16" s="56"/>
      <c r="RU16" s="56"/>
      <c r="RV16" s="56"/>
      <c r="RW16" s="56"/>
      <c r="RX16" s="56"/>
      <c r="RY16" s="56"/>
      <c r="RZ16" s="56"/>
      <c r="SA16" s="56"/>
      <c r="SB16" s="56"/>
      <c r="SC16" s="56"/>
      <c r="SD16" s="56"/>
      <c r="SE16" s="56"/>
      <c r="SF16" s="56"/>
      <c r="SG16" s="56"/>
      <c r="SH16" s="56"/>
      <c r="SI16" s="56"/>
      <c r="SJ16" s="56"/>
      <c r="SK16" s="56"/>
      <c r="SL16" s="56"/>
      <c r="SM16" s="56"/>
      <c r="SN16" s="56"/>
      <c r="SO16" s="56"/>
      <c r="SP16" s="56"/>
      <c r="SQ16" s="56"/>
      <c r="SR16" s="56"/>
      <c r="SS16" s="56"/>
      <c r="ST16" s="56"/>
      <c r="SU16" s="56"/>
      <c r="SV16" s="56"/>
      <c r="SW16" s="56"/>
      <c r="SX16" s="56"/>
      <c r="SY16" s="56"/>
      <c r="SZ16" s="56"/>
      <c r="TA16" s="56"/>
      <c r="TB16" s="56"/>
      <c r="TC16" s="56"/>
      <c r="TD16" s="56"/>
      <c r="TE16" s="56"/>
      <c r="TF16" s="56"/>
      <c r="TG16" s="56"/>
      <c r="TH16" s="56"/>
      <c r="TI16" s="56"/>
      <c r="TJ16" s="56"/>
      <c r="TK16" s="56"/>
      <c r="TL16" s="56"/>
      <c r="TM16" s="56"/>
      <c r="TN16" s="56"/>
      <c r="TO16" s="56"/>
      <c r="TP16" s="56"/>
      <c r="TQ16" s="56"/>
      <c r="TR16" s="56"/>
      <c r="TS16" s="56"/>
      <c r="TT16" s="56"/>
      <c r="TU16" s="56"/>
      <c r="TV16" s="56"/>
      <c r="TW16" s="56"/>
      <c r="TX16" s="56"/>
      <c r="TY16" s="56"/>
      <c r="TZ16" s="56"/>
      <c r="UA16" s="56"/>
      <c r="UB16" s="56"/>
      <c r="UC16" s="56"/>
      <c r="UD16" s="56"/>
      <c r="UE16" s="56"/>
      <c r="UF16" s="56"/>
      <c r="UG16" s="56"/>
      <c r="UH16" s="56"/>
      <c r="UI16" s="56"/>
      <c r="UJ16" s="56"/>
      <c r="UK16" s="56"/>
      <c r="UL16" s="56"/>
      <c r="UM16" s="56"/>
      <c r="UN16" s="56"/>
      <c r="UO16" s="56"/>
      <c r="UP16" s="56"/>
      <c r="UQ16" s="56"/>
      <c r="UR16" s="56"/>
      <c r="US16" s="56"/>
      <c r="UT16" s="56"/>
      <c r="UU16" s="56"/>
      <c r="UV16" s="56"/>
      <c r="UW16" s="56"/>
      <c r="UX16" s="56"/>
      <c r="UY16" s="56"/>
      <c r="UZ16" s="56"/>
      <c r="VA16" s="56"/>
      <c r="VB16" s="56"/>
      <c r="VC16" s="56"/>
      <c r="VD16" s="56"/>
      <c r="VE16" s="56"/>
      <c r="VF16" s="56"/>
      <c r="VG16" s="56"/>
      <c r="VH16" s="56"/>
      <c r="VI16" s="56"/>
      <c r="VJ16" s="56"/>
      <c r="VK16" s="56"/>
      <c r="VL16" s="56"/>
      <c r="VM16" s="56"/>
      <c r="VN16" s="56"/>
      <c r="VO16" s="56"/>
      <c r="VP16" s="56"/>
      <c r="VQ16" s="56"/>
      <c r="VR16" s="56"/>
      <c r="VS16" s="56"/>
      <c r="VT16" s="56"/>
      <c r="VU16" s="56"/>
      <c r="VV16" s="56"/>
      <c r="VW16" s="56"/>
      <c r="VX16" s="56"/>
      <c r="VY16" s="56"/>
      <c r="VZ16" s="56"/>
      <c r="WA16" s="56"/>
      <c r="WB16" s="56"/>
      <c r="WC16" s="56"/>
      <c r="WD16" s="56"/>
      <c r="WE16" s="56"/>
      <c r="WF16" s="56"/>
      <c r="WG16" s="56"/>
      <c r="WH16" s="56"/>
      <c r="WI16" s="56"/>
      <c r="WJ16" s="56"/>
      <c r="WK16" s="56"/>
      <c r="WL16" s="56"/>
      <c r="WM16" s="56"/>
      <c r="WN16" s="56"/>
      <c r="WO16" s="56"/>
      <c r="WP16" s="56"/>
      <c r="WQ16" s="56"/>
      <c r="WR16" s="56"/>
      <c r="WS16" s="56"/>
      <c r="WT16" s="56"/>
      <c r="WU16" s="56"/>
      <c r="WV16" s="56"/>
      <c r="WW16" s="56"/>
      <c r="WX16" s="56"/>
      <c r="WY16" s="56"/>
      <c r="WZ16" s="56"/>
      <c r="XA16" s="56"/>
      <c r="XB16" s="56"/>
      <c r="XC16" s="56"/>
      <c r="XD16" s="56"/>
      <c r="XE16" s="56"/>
      <c r="XF16" s="56"/>
      <c r="XG16" s="56"/>
      <c r="XH16" s="56"/>
      <c r="XI16" s="56"/>
      <c r="XJ16" s="56"/>
      <c r="XK16" s="56"/>
      <c r="XL16" s="56"/>
      <c r="XM16" s="56"/>
      <c r="XN16" s="56"/>
      <c r="XO16" s="56"/>
      <c r="XP16" s="56"/>
      <c r="XQ16" s="56"/>
      <c r="XR16" s="56"/>
      <c r="XS16" s="56"/>
      <c r="XT16" s="56"/>
      <c r="XU16" s="56"/>
      <c r="XV16" s="56"/>
      <c r="XW16" s="56"/>
      <c r="XX16" s="56"/>
      <c r="XY16" s="56"/>
      <c r="XZ16" s="56"/>
      <c r="YA16" s="56"/>
      <c r="YB16" s="56"/>
      <c r="YC16" s="56"/>
      <c r="YD16" s="56"/>
      <c r="YE16" s="56"/>
      <c r="YF16" s="56"/>
      <c r="YG16" s="56"/>
      <c r="YH16" s="56"/>
      <c r="YI16" s="56"/>
      <c r="YJ16" s="56"/>
      <c r="YK16" s="56"/>
      <c r="YL16" s="56"/>
      <c r="YM16" s="56"/>
      <c r="YN16" s="56"/>
      <c r="YO16" s="56"/>
      <c r="YP16" s="56"/>
      <c r="YQ16" s="56"/>
      <c r="YR16" s="56"/>
      <c r="YS16" s="56"/>
      <c r="YT16" s="56"/>
      <c r="YU16" s="56"/>
      <c r="YV16" s="56"/>
      <c r="YW16" s="56"/>
      <c r="YX16" s="56"/>
      <c r="YY16" s="56"/>
      <c r="YZ16" s="56"/>
      <c r="ZA16" s="56"/>
      <c r="ZB16" s="56"/>
      <c r="ZC16" s="56"/>
      <c r="ZD16" s="56"/>
      <c r="ZE16" s="56"/>
      <c r="ZF16" s="56"/>
      <c r="ZG16" s="56"/>
      <c r="ZH16" s="56"/>
      <c r="ZI16" s="56"/>
      <c r="ZJ16" s="56"/>
      <c r="ZK16" s="56"/>
      <c r="ZL16" s="56"/>
      <c r="ZM16" s="56"/>
      <c r="ZN16" s="56"/>
      <c r="ZO16" s="56"/>
      <c r="ZP16" s="56"/>
      <c r="ZQ16" s="56"/>
      <c r="ZR16" s="56"/>
      <c r="ZS16" s="56"/>
      <c r="ZT16" s="56"/>
      <c r="ZU16" s="56"/>
      <c r="ZV16" s="56"/>
      <c r="ZW16" s="56"/>
      <c r="ZX16" s="56"/>
      <c r="ZY16" s="56"/>
      <c r="ZZ16" s="56"/>
      <c r="AAA16" s="56"/>
      <c r="AAB16" s="56"/>
      <c r="AAC16" s="56"/>
      <c r="AAD16" s="56"/>
      <c r="AAE16" s="56"/>
      <c r="AAF16" s="56"/>
      <c r="AAG16" s="56"/>
      <c r="AAH16" s="56"/>
      <c r="AAI16" s="56"/>
      <c r="AAJ16" s="56"/>
      <c r="AAK16" s="56"/>
      <c r="AAL16" s="56"/>
      <c r="AAM16" s="56"/>
      <c r="AAN16" s="56"/>
      <c r="AAO16" s="56"/>
      <c r="AAP16" s="56"/>
      <c r="AAQ16" s="56"/>
      <c r="AAR16" s="56"/>
      <c r="AAS16" s="56"/>
      <c r="AAT16" s="56"/>
      <c r="AAU16" s="56"/>
      <c r="AAV16" s="56"/>
      <c r="AAW16" s="56"/>
      <c r="AAX16" s="56"/>
      <c r="AAY16" s="56"/>
      <c r="AAZ16" s="56"/>
      <c r="ABA16" s="56"/>
      <c r="ABB16" s="56"/>
      <c r="ABC16" s="56"/>
      <c r="ABD16" s="56"/>
      <c r="ABE16" s="56"/>
      <c r="ABF16" s="56"/>
      <c r="ABG16" s="56"/>
      <c r="ABH16" s="56"/>
      <c r="ABI16" s="56"/>
      <c r="ABJ16" s="56"/>
      <c r="ABK16" s="56"/>
      <c r="ABL16" s="56"/>
      <c r="ABM16" s="56"/>
      <c r="ABN16" s="56"/>
      <c r="ABO16" s="56"/>
      <c r="ABP16" s="56"/>
      <c r="ABQ16" s="56"/>
      <c r="ABR16" s="56"/>
      <c r="ABS16" s="56"/>
      <c r="ABT16" s="56"/>
      <c r="ABU16" s="56"/>
      <c r="ABV16" s="56"/>
      <c r="ABW16" s="56"/>
      <c r="ABX16" s="56"/>
      <c r="ABY16" s="56"/>
      <c r="ABZ16" s="56"/>
      <c r="ACA16" s="56"/>
      <c r="ACB16" s="56"/>
      <c r="ACC16" s="56"/>
      <c r="ACD16" s="56"/>
      <c r="ACE16" s="56"/>
      <c r="ACF16" s="56"/>
      <c r="ACG16" s="56"/>
      <c r="ACH16" s="56"/>
      <c r="ACI16" s="56"/>
      <c r="ACJ16" s="56"/>
      <c r="ACK16" s="56"/>
      <c r="ACL16" s="56"/>
      <c r="ACM16" s="56"/>
      <c r="ACN16" s="56"/>
      <c r="ACO16" s="56"/>
      <c r="ACP16" s="56"/>
      <c r="ACQ16" s="56"/>
      <c r="ACR16" s="56"/>
      <c r="ACS16" s="56"/>
      <c r="ACT16" s="56"/>
      <c r="ACU16" s="56"/>
      <c r="ACV16" s="56"/>
      <c r="ACW16" s="56"/>
      <c r="ACX16" s="56"/>
      <c r="ACY16" s="56"/>
      <c r="ACZ16" s="56"/>
      <c r="ADA16" s="56"/>
      <c r="ADB16" s="56"/>
      <c r="ADC16" s="56"/>
      <c r="ADD16" s="56"/>
      <c r="ADE16" s="56"/>
      <c r="ADF16" s="56"/>
      <c r="ADG16" s="56"/>
      <c r="ADH16" s="56"/>
      <c r="ADI16" s="56"/>
      <c r="ADJ16" s="56"/>
      <c r="ADK16" s="56"/>
      <c r="ADL16" s="56"/>
      <c r="ADM16" s="56"/>
      <c r="ADN16" s="56"/>
      <c r="ADO16" s="56"/>
      <c r="ADP16" s="56"/>
      <c r="ADQ16" s="56"/>
      <c r="ADR16" s="56"/>
      <c r="ADS16" s="56"/>
      <c r="ADT16" s="56"/>
      <c r="ADU16" s="56"/>
      <c r="ADV16" s="56"/>
      <c r="ADW16" s="56"/>
      <c r="ADX16" s="56"/>
      <c r="ADY16" s="56"/>
      <c r="ADZ16" s="56"/>
      <c r="AEA16" s="56"/>
      <c r="AEB16" s="56"/>
      <c r="AEC16" s="56"/>
      <c r="AED16" s="56"/>
      <c r="AEE16" s="56"/>
      <c r="AEF16" s="56"/>
      <c r="AEG16" s="56"/>
      <c r="AEH16" s="56"/>
      <c r="AEI16" s="56"/>
      <c r="AEJ16" s="56"/>
      <c r="AEK16" s="56"/>
      <c r="AEL16" s="56"/>
      <c r="AEM16" s="56"/>
      <c r="AEN16" s="56"/>
      <c r="AEO16" s="56"/>
      <c r="AEP16" s="56"/>
      <c r="AEQ16" s="56"/>
      <c r="AER16" s="56"/>
      <c r="AES16" s="56"/>
      <c r="AET16" s="56"/>
      <c r="AEU16" s="56"/>
      <c r="AEV16" s="56"/>
      <c r="AEW16" s="56"/>
      <c r="AEX16" s="56"/>
      <c r="AEY16" s="56"/>
      <c r="AEZ16" s="56"/>
      <c r="AFA16" s="56"/>
      <c r="AFB16" s="56"/>
      <c r="AFC16" s="56"/>
      <c r="AFD16" s="56"/>
      <c r="AFE16" s="56"/>
      <c r="AFF16" s="56"/>
      <c r="AFG16" s="56"/>
      <c r="AFH16" s="56"/>
      <c r="AFI16" s="56"/>
      <c r="AFJ16" s="56"/>
      <c r="AFK16" s="56"/>
      <c r="AFL16" s="56"/>
      <c r="AFM16" s="56"/>
      <c r="AFN16" s="56"/>
      <c r="AFO16" s="56"/>
      <c r="AFP16" s="56"/>
      <c r="AFQ16" s="56"/>
      <c r="AFR16" s="56"/>
      <c r="AFS16" s="56"/>
      <c r="AFT16" s="56"/>
      <c r="AFU16" s="56"/>
      <c r="AFV16" s="56"/>
      <c r="AFW16" s="56"/>
      <c r="AFX16" s="56"/>
      <c r="AFY16" s="56"/>
      <c r="AFZ16" s="56"/>
      <c r="AGA16" s="56"/>
      <c r="AGB16" s="56"/>
      <c r="AGC16" s="56"/>
      <c r="AGD16" s="56"/>
      <c r="AGE16" s="56"/>
      <c r="AGF16" s="56"/>
      <c r="AGG16" s="56"/>
      <c r="AGH16" s="56"/>
      <c r="AGI16" s="56"/>
      <c r="AGJ16" s="56"/>
      <c r="AGK16" s="56"/>
      <c r="AGL16" s="56"/>
      <c r="AGM16" s="56"/>
      <c r="AGN16" s="56"/>
      <c r="AGO16" s="56"/>
      <c r="AGP16" s="56"/>
      <c r="AGQ16" s="56"/>
      <c r="AGR16" s="56"/>
      <c r="AGS16" s="56"/>
      <c r="AGT16" s="56"/>
      <c r="AGU16" s="56"/>
      <c r="AGV16" s="56"/>
      <c r="AGW16" s="56"/>
      <c r="AGX16" s="56"/>
      <c r="AGY16" s="56"/>
      <c r="AGZ16" s="56"/>
      <c r="AHA16" s="56"/>
      <c r="AHB16" s="56"/>
      <c r="AHC16" s="56"/>
      <c r="AHD16" s="56"/>
      <c r="AHE16" s="56"/>
      <c r="AHF16" s="56"/>
      <c r="AHG16" s="56"/>
      <c r="AHH16" s="56"/>
      <c r="AHI16" s="56"/>
      <c r="AHJ16" s="56"/>
      <c r="AHK16" s="56"/>
      <c r="AHL16" s="56"/>
      <c r="AHM16" s="56"/>
      <c r="AHN16" s="56"/>
      <c r="AHO16" s="56"/>
      <c r="AHP16" s="56"/>
      <c r="AHQ16" s="56"/>
      <c r="AHR16" s="56"/>
      <c r="AHS16" s="56"/>
      <c r="AHT16" s="56"/>
      <c r="AHU16" s="56"/>
      <c r="AHV16" s="56"/>
      <c r="AHW16" s="56"/>
      <c r="AHX16" s="56"/>
      <c r="AHY16" s="56"/>
      <c r="AHZ16" s="56"/>
      <c r="AIA16" s="56"/>
      <c r="AIB16" s="56"/>
      <c r="AIC16" s="56"/>
      <c r="AID16" s="56"/>
      <c r="AIE16" s="56"/>
      <c r="AIF16" s="56"/>
      <c r="AIG16" s="56"/>
      <c r="AIH16" s="56"/>
      <c r="AII16" s="56"/>
      <c r="AIJ16" s="56"/>
      <c r="AIK16" s="56"/>
      <c r="AIL16" s="56"/>
      <c r="AIM16" s="56"/>
      <c r="AIN16" s="56"/>
      <c r="AIO16" s="56"/>
      <c r="AIP16" s="56"/>
      <c r="AIQ16" s="56"/>
      <c r="AIR16" s="56"/>
      <c r="AIS16" s="56"/>
      <c r="AIT16" s="56"/>
      <c r="AIU16" s="56"/>
      <c r="AIV16" s="56"/>
      <c r="AIW16" s="56"/>
      <c r="AIX16" s="56"/>
      <c r="AIY16" s="56"/>
      <c r="AIZ16" s="56"/>
      <c r="AJA16" s="56"/>
      <c r="AJB16" s="56"/>
      <c r="AJC16" s="56"/>
      <c r="AJD16" s="56"/>
      <c r="AJE16" s="56"/>
      <c r="AJF16" s="56"/>
      <c r="AJG16" s="56"/>
      <c r="AJH16" s="56"/>
      <c r="AJI16" s="56"/>
      <c r="AJJ16" s="56"/>
      <c r="AJK16" s="56"/>
      <c r="AJL16" s="56"/>
      <c r="AJM16" s="56"/>
      <c r="AJN16" s="56"/>
      <c r="AJO16" s="56"/>
      <c r="AJP16" s="56"/>
      <c r="AJQ16" s="56"/>
      <c r="AJR16" s="56"/>
      <c r="AJS16" s="56"/>
      <c r="AJT16" s="56"/>
      <c r="AJU16" s="56"/>
      <c r="AJV16" s="56"/>
      <c r="AJW16" s="56"/>
      <c r="AJX16" s="56"/>
      <c r="AJY16" s="56"/>
      <c r="AJZ16" s="56"/>
      <c r="AKA16" s="56"/>
      <c r="AKB16" s="56"/>
      <c r="AKC16" s="56"/>
      <c r="AKD16" s="56"/>
      <c r="AKE16" s="56"/>
      <c r="AKF16" s="56"/>
      <c r="AKG16" s="56"/>
      <c r="AKH16" s="56"/>
      <c r="AKI16" s="56"/>
      <c r="AKJ16" s="56"/>
      <c r="AKK16" s="56"/>
      <c r="AKL16" s="56"/>
      <c r="AKM16" s="56"/>
      <c r="AKN16" s="56"/>
      <c r="AKO16" s="56"/>
      <c r="AKP16" s="56"/>
      <c r="AKQ16" s="56"/>
      <c r="AKR16" s="56"/>
      <c r="AKS16" s="56"/>
      <c r="AKT16" s="56"/>
      <c r="AKU16" s="56"/>
      <c r="AKV16" s="56"/>
      <c r="AKW16" s="56"/>
      <c r="AKX16" s="56"/>
      <c r="AKY16" s="56"/>
      <c r="AKZ16" s="56"/>
      <c r="ALA16" s="56"/>
      <c r="ALB16" s="56"/>
      <c r="ALC16" s="56"/>
      <c r="ALD16" s="56"/>
      <c r="ALE16" s="56"/>
      <c r="ALF16" s="56"/>
      <c r="ALG16" s="56"/>
      <c r="ALH16" s="56"/>
      <c r="ALI16" s="56"/>
      <c r="ALJ16" s="56"/>
      <c r="ALK16" s="56"/>
      <c r="ALL16" s="56"/>
      <c r="ALM16" s="56"/>
      <c r="ALN16" s="56"/>
      <c r="ALO16" s="56"/>
      <c r="ALP16" s="56"/>
      <c r="ALQ16" s="56"/>
      <c r="ALR16" s="56"/>
      <c r="ALS16" s="56"/>
      <c r="ALT16" s="56"/>
      <c r="ALU16" s="56"/>
      <c r="ALV16" s="56"/>
      <c r="ALW16" s="56"/>
      <c r="ALX16" s="56"/>
      <c r="ALY16" s="56"/>
      <c r="ALZ16" s="56"/>
      <c r="AMA16" s="56"/>
      <c r="AMB16" s="56"/>
      <c r="AMC16" s="56"/>
      <c r="AMD16" s="56"/>
      <c r="AME16" s="56"/>
      <c r="AMF16" s="56"/>
      <c r="AMG16" s="56"/>
      <c r="AMH16" s="56"/>
      <c r="AMI16" s="56"/>
      <c r="AMJ16" s="56"/>
      <c r="AMK16" s="56"/>
      <c r="AML16" s="56"/>
      <c r="AMM16" s="56"/>
      <c r="AMN16" s="56"/>
      <c r="AMO16" s="56"/>
      <c r="AMP16" s="56"/>
      <c r="AMQ16" s="56"/>
      <c r="AMR16" s="56"/>
      <c r="AMS16" s="56"/>
      <c r="AMT16" s="56"/>
      <c r="AMU16" s="56"/>
      <c r="AMV16" s="56"/>
      <c r="AMW16" s="56"/>
      <c r="AMX16" s="56"/>
      <c r="AMY16" s="56"/>
      <c r="AMZ16" s="56"/>
      <c r="ANA16" s="56"/>
      <c r="ANB16" s="56"/>
      <c r="ANC16" s="56"/>
      <c r="AND16" s="56"/>
      <c r="ANE16" s="56"/>
      <c r="ANF16" s="56"/>
      <c r="ANG16" s="56"/>
      <c r="ANH16" s="56"/>
      <c r="ANI16" s="56"/>
      <c r="ANJ16" s="56"/>
      <c r="ANK16" s="56"/>
      <c r="ANL16" s="56"/>
      <c r="ANM16" s="56"/>
      <c r="ANN16" s="56"/>
      <c r="ANO16" s="56"/>
      <c r="ANP16" s="56"/>
      <c r="ANQ16" s="56"/>
    </row>
    <row r="17" spans="1:1055" x14ac:dyDescent="0.25">
      <c r="A17" s="91" t="s">
        <v>60</v>
      </c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055" ht="27" thickBot="1" x14ac:dyDescent="0.3">
      <c r="A18" s="98" t="s">
        <v>51</v>
      </c>
      <c r="B18" s="13" t="s">
        <v>52</v>
      </c>
      <c r="C18" s="98" t="s">
        <v>53</v>
      </c>
      <c r="D18" s="106" t="s">
        <v>61</v>
      </c>
      <c r="E18" s="107"/>
      <c r="F18" s="106" t="s">
        <v>62</v>
      </c>
      <c r="G18" s="107"/>
      <c r="H18" s="111" t="s">
        <v>50</v>
      </c>
      <c r="I18" s="112"/>
      <c r="J18" s="72" t="s">
        <v>63</v>
      </c>
      <c r="K18" s="72"/>
      <c r="L18" s="72"/>
      <c r="M18" s="72"/>
      <c r="N18" s="72"/>
    </row>
    <row r="19" spans="1:1055" ht="42" customHeight="1" thickTop="1" thickBot="1" x14ac:dyDescent="0.3">
      <c r="A19" s="99"/>
      <c r="B19" s="13"/>
      <c r="C19" s="108"/>
      <c r="D19" s="14" t="s">
        <v>64</v>
      </c>
      <c r="E19" s="15" t="s">
        <v>65</v>
      </c>
      <c r="F19" s="15" t="s">
        <v>64</v>
      </c>
      <c r="G19" s="16" t="s">
        <v>65</v>
      </c>
      <c r="H19" s="17" t="s">
        <v>64</v>
      </c>
      <c r="I19" s="18" t="s">
        <v>65</v>
      </c>
      <c r="J19" s="19" t="s">
        <v>66</v>
      </c>
      <c r="K19" s="21" t="s">
        <v>67</v>
      </c>
      <c r="L19" s="21" t="s">
        <v>68</v>
      </c>
      <c r="M19" s="22" t="s">
        <v>69</v>
      </c>
      <c r="N19" s="23" t="s">
        <v>70</v>
      </c>
    </row>
    <row r="20" spans="1:1055" ht="39.75" customHeight="1" thickBot="1" x14ac:dyDescent="0.3">
      <c r="A20" s="12"/>
      <c r="B20" s="10" t="s">
        <v>33</v>
      </c>
      <c r="C20" s="10" t="s">
        <v>32</v>
      </c>
      <c r="D20" s="2">
        <v>704.67</v>
      </c>
      <c r="E20" s="2">
        <v>736.95715151822856</v>
      </c>
      <c r="F20" s="103" t="s">
        <v>88</v>
      </c>
      <c r="G20" s="104"/>
      <c r="H20" s="45"/>
      <c r="I20" s="45"/>
      <c r="J20" s="20" t="s">
        <v>89</v>
      </c>
      <c r="K20" s="20" t="s">
        <v>90</v>
      </c>
      <c r="L20" s="20" t="s">
        <v>91</v>
      </c>
      <c r="M20" s="20" t="s">
        <v>92</v>
      </c>
      <c r="N20" s="24" t="s">
        <v>80</v>
      </c>
    </row>
    <row r="21" spans="1:1055" ht="33" customHeight="1" thickBot="1" x14ac:dyDescent="0.3">
      <c r="A21" s="12"/>
      <c r="B21" s="10" t="s">
        <v>16</v>
      </c>
      <c r="C21" s="10" t="s">
        <v>15</v>
      </c>
      <c r="D21" s="2">
        <v>541.02</v>
      </c>
      <c r="E21" s="2">
        <v>571.95743149873408</v>
      </c>
      <c r="F21" s="103" t="s">
        <v>88</v>
      </c>
      <c r="G21" s="104"/>
      <c r="H21" s="45"/>
      <c r="I21" s="45"/>
      <c r="J21" s="20" t="s">
        <v>78</v>
      </c>
      <c r="K21" s="20" t="s">
        <v>85</v>
      </c>
      <c r="L21" s="20" t="s">
        <v>72</v>
      </c>
      <c r="M21" s="20" t="s">
        <v>86</v>
      </c>
      <c r="N21" s="20" t="s">
        <v>79</v>
      </c>
    </row>
    <row r="22" spans="1:1055" ht="44.25" customHeight="1" thickBot="1" x14ac:dyDescent="0.3">
      <c r="A22" s="12">
        <v>1</v>
      </c>
      <c r="B22" s="10" t="s">
        <v>27</v>
      </c>
      <c r="C22" s="10" t="s">
        <v>26</v>
      </c>
      <c r="D22" s="2">
        <v>525.63</v>
      </c>
      <c r="E22" s="2">
        <v>564.23827266205365</v>
      </c>
      <c r="F22" s="44">
        <v>165</v>
      </c>
      <c r="G22" s="46">
        <v>165</v>
      </c>
      <c r="H22" s="47">
        <f t="shared" ref="H22:I24" si="1">D22+F22</f>
        <v>690.63</v>
      </c>
      <c r="I22" s="47">
        <f t="shared" si="1"/>
        <v>729.23827266205365</v>
      </c>
      <c r="J22" s="20" t="s">
        <v>93</v>
      </c>
      <c r="K22" s="20" t="s">
        <v>72</v>
      </c>
      <c r="L22" s="20" t="s">
        <v>71</v>
      </c>
      <c r="M22" s="20" t="s">
        <v>78</v>
      </c>
      <c r="N22" s="20" t="s">
        <v>92</v>
      </c>
    </row>
    <row r="23" spans="1:1055" ht="50.25" customHeight="1" thickBot="1" x14ac:dyDescent="0.3">
      <c r="A23" s="12">
        <v>2</v>
      </c>
      <c r="B23" s="10" t="s">
        <v>17</v>
      </c>
      <c r="C23" s="10" t="s">
        <v>6</v>
      </c>
      <c r="D23" s="2">
        <v>474.87</v>
      </c>
      <c r="E23" s="2">
        <v>509.06931023160467</v>
      </c>
      <c r="F23" s="44">
        <v>150</v>
      </c>
      <c r="G23" s="46">
        <v>150</v>
      </c>
      <c r="H23" s="47">
        <f t="shared" si="1"/>
        <v>624.87</v>
      </c>
      <c r="I23" s="47">
        <f t="shared" si="1"/>
        <v>659.06931023160473</v>
      </c>
      <c r="J23" s="20" t="s">
        <v>89</v>
      </c>
      <c r="K23" s="20" t="s">
        <v>78</v>
      </c>
      <c r="L23" s="20" t="s">
        <v>92</v>
      </c>
      <c r="M23" s="20" t="s">
        <v>71</v>
      </c>
      <c r="N23" s="20" t="s">
        <v>72</v>
      </c>
    </row>
    <row r="24" spans="1:1055" s="50" customFormat="1" ht="56.25" customHeight="1" x14ac:dyDescent="0.25">
      <c r="A24" s="52">
        <v>3</v>
      </c>
      <c r="B24" s="10" t="s">
        <v>11</v>
      </c>
      <c r="C24" s="10" t="s">
        <v>12</v>
      </c>
      <c r="D24" s="2">
        <v>429.59499999999997</v>
      </c>
      <c r="E24" s="2">
        <v>485.98837136232407</v>
      </c>
      <c r="F24" s="47">
        <v>200</v>
      </c>
      <c r="G24" s="54">
        <v>200</v>
      </c>
      <c r="H24" s="47">
        <f t="shared" si="1"/>
        <v>629.59500000000003</v>
      </c>
      <c r="I24" s="47">
        <f t="shared" si="1"/>
        <v>685.98837136232407</v>
      </c>
      <c r="J24" s="20" t="s">
        <v>90</v>
      </c>
      <c r="K24" s="20" t="s">
        <v>92</v>
      </c>
      <c r="L24" s="20" t="s">
        <v>79</v>
      </c>
      <c r="M24" s="20" t="s">
        <v>72</v>
      </c>
      <c r="N24" s="20" t="s">
        <v>93</v>
      </c>
      <c r="O24" s="56"/>
      <c r="P24" s="58"/>
      <c r="Q24" s="58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  <c r="IX24" s="56"/>
      <c r="IY24" s="56"/>
      <c r="IZ24" s="56"/>
      <c r="JA24" s="56"/>
      <c r="JB24" s="56"/>
      <c r="JC24" s="56"/>
      <c r="JD24" s="56"/>
      <c r="JE24" s="56"/>
      <c r="JF24" s="56"/>
      <c r="JG24" s="56"/>
      <c r="JH24" s="56"/>
      <c r="JI24" s="56"/>
      <c r="JJ24" s="56"/>
      <c r="JK24" s="56"/>
      <c r="JL24" s="56"/>
      <c r="JM24" s="56"/>
      <c r="JN24" s="56"/>
      <c r="JO24" s="56"/>
      <c r="JP24" s="56"/>
      <c r="JQ24" s="56"/>
      <c r="JR24" s="56"/>
      <c r="JS24" s="56"/>
      <c r="JT24" s="56"/>
      <c r="JU24" s="56"/>
      <c r="JV24" s="56"/>
      <c r="JW24" s="56"/>
      <c r="JX24" s="56"/>
      <c r="JY24" s="56"/>
      <c r="JZ24" s="56"/>
      <c r="KA24" s="56"/>
      <c r="KB24" s="56"/>
      <c r="KC24" s="56"/>
      <c r="KD24" s="56"/>
      <c r="KE24" s="56"/>
      <c r="KF24" s="56"/>
      <c r="KG24" s="56"/>
      <c r="KH24" s="56"/>
      <c r="KI24" s="56"/>
      <c r="KJ24" s="56"/>
      <c r="KK24" s="56"/>
      <c r="KL24" s="56"/>
      <c r="KM24" s="56"/>
      <c r="KN24" s="56"/>
      <c r="KO24" s="56"/>
      <c r="KP24" s="56"/>
      <c r="KQ24" s="56"/>
      <c r="KR24" s="56"/>
      <c r="KS24" s="56"/>
      <c r="KT24" s="56"/>
      <c r="KU24" s="56"/>
      <c r="KV24" s="56"/>
      <c r="KW24" s="56"/>
      <c r="KX24" s="56"/>
      <c r="KY24" s="56"/>
      <c r="KZ24" s="56"/>
      <c r="LA24" s="56"/>
      <c r="LB24" s="56"/>
      <c r="LC24" s="56"/>
      <c r="LD24" s="56"/>
      <c r="LE24" s="56"/>
      <c r="LF24" s="56"/>
      <c r="LG24" s="56"/>
      <c r="LH24" s="56"/>
      <c r="LI24" s="56"/>
      <c r="LJ24" s="56"/>
      <c r="LK24" s="56"/>
      <c r="LL24" s="56"/>
      <c r="LM24" s="56"/>
      <c r="LN24" s="56"/>
      <c r="LO24" s="56"/>
      <c r="LP24" s="56"/>
      <c r="LQ24" s="56"/>
      <c r="LR24" s="56"/>
      <c r="LS24" s="56"/>
      <c r="LT24" s="56"/>
      <c r="LU24" s="56"/>
      <c r="LV24" s="56"/>
      <c r="LW24" s="56"/>
      <c r="LX24" s="56"/>
      <c r="LY24" s="56"/>
      <c r="LZ24" s="56"/>
      <c r="MA24" s="56"/>
      <c r="MB24" s="56"/>
      <c r="MC24" s="56"/>
      <c r="MD24" s="56"/>
      <c r="ME24" s="56"/>
      <c r="MF24" s="56"/>
      <c r="MG24" s="56"/>
      <c r="MH24" s="56"/>
      <c r="MI24" s="56"/>
      <c r="MJ24" s="56"/>
      <c r="MK24" s="56"/>
      <c r="ML24" s="56"/>
      <c r="MM24" s="56"/>
      <c r="MN24" s="56"/>
      <c r="MO24" s="56"/>
      <c r="MP24" s="56"/>
      <c r="MQ24" s="56"/>
      <c r="MR24" s="56"/>
      <c r="MS24" s="56"/>
      <c r="MT24" s="56"/>
      <c r="MU24" s="56"/>
      <c r="MV24" s="56"/>
      <c r="MW24" s="56"/>
      <c r="MX24" s="56"/>
      <c r="MY24" s="56"/>
      <c r="MZ24" s="56"/>
      <c r="NA24" s="56"/>
      <c r="NB24" s="56"/>
      <c r="NC24" s="56"/>
      <c r="ND24" s="56"/>
      <c r="NE24" s="56"/>
      <c r="NF24" s="56"/>
      <c r="NG24" s="56"/>
      <c r="NH24" s="56"/>
      <c r="NI24" s="56"/>
      <c r="NJ24" s="56"/>
      <c r="NK24" s="56"/>
      <c r="NL24" s="56"/>
      <c r="NM24" s="56"/>
      <c r="NN24" s="56"/>
      <c r="NO24" s="56"/>
      <c r="NP24" s="56"/>
      <c r="NQ24" s="56"/>
      <c r="NR24" s="56"/>
      <c r="NS24" s="56"/>
      <c r="NT24" s="56"/>
      <c r="NU24" s="56"/>
      <c r="NV24" s="56"/>
      <c r="NW24" s="56"/>
      <c r="NX24" s="56"/>
      <c r="NY24" s="56"/>
      <c r="NZ24" s="56"/>
      <c r="OA24" s="56"/>
      <c r="OB24" s="56"/>
      <c r="OC24" s="56"/>
      <c r="OD24" s="56"/>
      <c r="OE24" s="56"/>
      <c r="OF24" s="56"/>
      <c r="OG24" s="56"/>
      <c r="OH24" s="56"/>
      <c r="OI24" s="56"/>
      <c r="OJ24" s="56"/>
      <c r="OK24" s="56"/>
      <c r="OL24" s="56"/>
      <c r="OM24" s="56"/>
      <c r="ON24" s="56"/>
      <c r="OO24" s="56"/>
      <c r="OP24" s="56"/>
      <c r="OQ24" s="56"/>
      <c r="OR24" s="56"/>
      <c r="OS24" s="56"/>
      <c r="OT24" s="56"/>
      <c r="OU24" s="56"/>
      <c r="OV24" s="56"/>
      <c r="OW24" s="56"/>
      <c r="OX24" s="56"/>
      <c r="OY24" s="56"/>
      <c r="OZ24" s="56"/>
      <c r="PA24" s="56"/>
      <c r="PB24" s="56"/>
      <c r="PC24" s="56"/>
      <c r="PD24" s="56"/>
      <c r="PE24" s="56"/>
      <c r="PF24" s="56"/>
      <c r="PG24" s="56"/>
      <c r="PH24" s="56"/>
      <c r="PI24" s="56"/>
      <c r="PJ24" s="56"/>
      <c r="PK24" s="56"/>
      <c r="PL24" s="56"/>
      <c r="PM24" s="56"/>
      <c r="PN24" s="56"/>
      <c r="PO24" s="56"/>
      <c r="PP24" s="56"/>
      <c r="PQ24" s="56"/>
      <c r="PR24" s="56"/>
      <c r="PS24" s="56"/>
      <c r="PT24" s="56"/>
      <c r="PU24" s="56"/>
      <c r="PV24" s="56"/>
      <c r="PW24" s="56"/>
      <c r="PX24" s="56"/>
      <c r="PY24" s="56"/>
      <c r="PZ24" s="56"/>
      <c r="QA24" s="56"/>
      <c r="QB24" s="56"/>
      <c r="QC24" s="56"/>
      <c r="QD24" s="56"/>
      <c r="QE24" s="56"/>
      <c r="QF24" s="56"/>
      <c r="QG24" s="56"/>
      <c r="QH24" s="56"/>
      <c r="QI24" s="56"/>
      <c r="QJ24" s="56"/>
      <c r="QK24" s="56"/>
      <c r="QL24" s="56"/>
      <c r="QM24" s="56"/>
      <c r="QN24" s="56"/>
      <c r="QO24" s="56"/>
      <c r="QP24" s="56"/>
      <c r="QQ24" s="56"/>
      <c r="QR24" s="56"/>
      <c r="QS24" s="56"/>
      <c r="QT24" s="56"/>
      <c r="QU24" s="56"/>
      <c r="QV24" s="56"/>
      <c r="QW24" s="56"/>
      <c r="QX24" s="56"/>
      <c r="QY24" s="56"/>
      <c r="QZ24" s="56"/>
      <c r="RA24" s="56"/>
      <c r="RB24" s="56"/>
      <c r="RC24" s="56"/>
      <c r="RD24" s="56"/>
      <c r="RE24" s="56"/>
      <c r="RF24" s="56"/>
      <c r="RG24" s="56"/>
      <c r="RH24" s="56"/>
      <c r="RI24" s="56"/>
      <c r="RJ24" s="56"/>
      <c r="RK24" s="56"/>
      <c r="RL24" s="56"/>
      <c r="RM24" s="56"/>
      <c r="RN24" s="56"/>
      <c r="RO24" s="56"/>
      <c r="RP24" s="56"/>
      <c r="RQ24" s="56"/>
      <c r="RR24" s="56"/>
      <c r="RS24" s="56"/>
      <c r="RT24" s="56"/>
      <c r="RU24" s="56"/>
      <c r="RV24" s="56"/>
      <c r="RW24" s="56"/>
      <c r="RX24" s="56"/>
      <c r="RY24" s="56"/>
      <c r="RZ24" s="56"/>
      <c r="SA24" s="56"/>
      <c r="SB24" s="56"/>
      <c r="SC24" s="56"/>
      <c r="SD24" s="56"/>
      <c r="SE24" s="56"/>
      <c r="SF24" s="56"/>
      <c r="SG24" s="56"/>
      <c r="SH24" s="56"/>
      <c r="SI24" s="56"/>
      <c r="SJ24" s="56"/>
      <c r="SK24" s="56"/>
      <c r="SL24" s="56"/>
      <c r="SM24" s="56"/>
      <c r="SN24" s="56"/>
      <c r="SO24" s="56"/>
      <c r="SP24" s="56"/>
      <c r="SQ24" s="56"/>
      <c r="SR24" s="56"/>
      <c r="SS24" s="56"/>
      <c r="ST24" s="56"/>
      <c r="SU24" s="56"/>
      <c r="SV24" s="56"/>
      <c r="SW24" s="56"/>
      <c r="SX24" s="56"/>
      <c r="SY24" s="56"/>
      <c r="SZ24" s="56"/>
      <c r="TA24" s="56"/>
      <c r="TB24" s="56"/>
      <c r="TC24" s="56"/>
      <c r="TD24" s="56"/>
      <c r="TE24" s="56"/>
      <c r="TF24" s="56"/>
      <c r="TG24" s="56"/>
      <c r="TH24" s="56"/>
      <c r="TI24" s="56"/>
      <c r="TJ24" s="56"/>
      <c r="TK24" s="56"/>
      <c r="TL24" s="56"/>
      <c r="TM24" s="56"/>
      <c r="TN24" s="56"/>
      <c r="TO24" s="56"/>
      <c r="TP24" s="56"/>
      <c r="TQ24" s="56"/>
      <c r="TR24" s="56"/>
      <c r="TS24" s="56"/>
      <c r="TT24" s="56"/>
      <c r="TU24" s="56"/>
      <c r="TV24" s="56"/>
      <c r="TW24" s="56"/>
      <c r="TX24" s="56"/>
      <c r="TY24" s="56"/>
      <c r="TZ24" s="56"/>
      <c r="UA24" s="56"/>
      <c r="UB24" s="56"/>
      <c r="UC24" s="56"/>
      <c r="UD24" s="56"/>
      <c r="UE24" s="56"/>
      <c r="UF24" s="56"/>
      <c r="UG24" s="56"/>
      <c r="UH24" s="56"/>
      <c r="UI24" s="56"/>
      <c r="UJ24" s="56"/>
      <c r="UK24" s="56"/>
      <c r="UL24" s="56"/>
      <c r="UM24" s="56"/>
      <c r="UN24" s="56"/>
      <c r="UO24" s="56"/>
      <c r="UP24" s="56"/>
      <c r="UQ24" s="56"/>
      <c r="UR24" s="56"/>
      <c r="US24" s="56"/>
      <c r="UT24" s="56"/>
      <c r="UU24" s="56"/>
      <c r="UV24" s="56"/>
      <c r="UW24" s="56"/>
      <c r="UX24" s="56"/>
      <c r="UY24" s="56"/>
      <c r="UZ24" s="56"/>
      <c r="VA24" s="56"/>
      <c r="VB24" s="56"/>
      <c r="VC24" s="56"/>
      <c r="VD24" s="56"/>
      <c r="VE24" s="56"/>
      <c r="VF24" s="56"/>
      <c r="VG24" s="56"/>
      <c r="VH24" s="56"/>
      <c r="VI24" s="56"/>
      <c r="VJ24" s="56"/>
      <c r="VK24" s="56"/>
      <c r="VL24" s="56"/>
      <c r="VM24" s="56"/>
      <c r="VN24" s="56"/>
      <c r="VO24" s="56"/>
      <c r="VP24" s="56"/>
      <c r="VQ24" s="56"/>
      <c r="VR24" s="56"/>
      <c r="VS24" s="56"/>
      <c r="VT24" s="56"/>
      <c r="VU24" s="56"/>
      <c r="VV24" s="56"/>
      <c r="VW24" s="56"/>
      <c r="VX24" s="56"/>
      <c r="VY24" s="56"/>
      <c r="VZ24" s="56"/>
      <c r="WA24" s="56"/>
      <c r="WB24" s="56"/>
      <c r="WC24" s="56"/>
      <c r="WD24" s="56"/>
      <c r="WE24" s="56"/>
      <c r="WF24" s="56"/>
      <c r="WG24" s="56"/>
      <c r="WH24" s="56"/>
      <c r="WI24" s="56"/>
      <c r="WJ24" s="56"/>
      <c r="WK24" s="56"/>
      <c r="WL24" s="56"/>
      <c r="WM24" s="56"/>
      <c r="WN24" s="56"/>
      <c r="WO24" s="56"/>
      <c r="WP24" s="56"/>
      <c r="WQ24" s="56"/>
      <c r="WR24" s="56"/>
      <c r="WS24" s="56"/>
      <c r="WT24" s="56"/>
      <c r="WU24" s="56"/>
      <c r="WV24" s="56"/>
      <c r="WW24" s="56"/>
      <c r="WX24" s="56"/>
      <c r="WY24" s="56"/>
      <c r="WZ24" s="56"/>
      <c r="XA24" s="56"/>
      <c r="XB24" s="56"/>
      <c r="XC24" s="56"/>
      <c r="XD24" s="56"/>
      <c r="XE24" s="56"/>
      <c r="XF24" s="56"/>
      <c r="XG24" s="56"/>
      <c r="XH24" s="56"/>
      <c r="XI24" s="56"/>
      <c r="XJ24" s="56"/>
      <c r="XK24" s="56"/>
      <c r="XL24" s="56"/>
      <c r="XM24" s="56"/>
      <c r="XN24" s="56"/>
      <c r="XO24" s="56"/>
      <c r="XP24" s="56"/>
      <c r="XQ24" s="56"/>
      <c r="XR24" s="56"/>
      <c r="XS24" s="56"/>
      <c r="XT24" s="56"/>
      <c r="XU24" s="56"/>
      <c r="XV24" s="56"/>
      <c r="XW24" s="56"/>
      <c r="XX24" s="56"/>
      <c r="XY24" s="56"/>
      <c r="XZ24" s="56"/>
      <c r="YA24" s="56"/>
      <c r="YB24" s="56"/>
      <c r="YC24" s="56"/>
      <c r="YD24" s="56"/>
      <c r="YE24" s="56"/>
      <c r="YF24" s="56"/>
      <c r="YG24" s="56"/>
      <c r="YH24" s="56"/>
      <c r="YI24" s="56"/>
      <c r="YJ24" s="56"/>
      <c r="YK24" s="56"/>
      <c r="YL24" s="56"/>
      <c r="YM24" s="56"/>
      <c r="YN24" s="56"/>
      <c r="YO24" s="56"/>
      <c r="YP24" s="56"/>
      <c r="YQ24" s="56"/>
      <c r="YR24" s="56"/>
      <c r="YS24" s="56"/>
      <c r="YT24" s="56"/>
      <c r="YU24" s="56"/>
      <c r="YV24" s="56"/>
      <c r="YW24" s="56"/>
      <c r="YX24" s="56"/>
      <c r="YY24" s="56"/>
      <c r="YZ24" s="56"/>
      <c r="ZA24" s="56"/>
      <c r="ZB24" s="56"/>
      <c r="ZC24" s="56"/>
      <c r="ZD24" s="56"/>
      <c r="ZE24" s="56"/>
      <c r="ZF24" s="56"/>
      <c r="ZG24" s="56"/>
      <c r="ZH24" s="56"/>
    </row>
    <row r="25" spans="1:1055" ht="15.75" thickBot="1" x14ac:dyDescent="0.3"/>
    <row r="26" spans="1:1055" ht="15.75" thickBot="1" x14ac:dyDescent="0.3">
      <c r="A26" s="100" t="s">
        <v>73</v>
      </c>
      <c r="B26" s="101"/>
      <c r="C26" s="101"/>
      <c r="D26" s="101"/>
      <c r="E26" s="101"/>
      <c r="F26" s="101"/>
      <c r="G26" s="101"/>
      <c r="H26" s="101"/>
      <c r="I26" s="102"/>
      <c r="J26" s="30"/>
    </row>
    <row r="27" spans="1:1055" ht="32.25" customHeight="1" thickBot="1" x14ac:dyDescent="0.3">
      <c r="A27" s="105" t="s">
        <v>51</v>
      </c>
      <c r="B27" s="114" t="s">
        <v>52</v>
      </c>
      <c r="C27" s="105" t="s">
        <v>53</v>
      </c>
      <c r="D27" s="105" t="s">
        <v>61</v>
      </c>
      <c r="E27" s="105"/>
      <c r="F27" s="105" t="s">
        <v>62</v>
      </c>
      <c r="G27" s="105"/>
      <c r="H27" s="109" t="s">
        <v>50</v>
      </c>
      <c r="I27" s="110"/>
    </row>
    <row r="28" spans="1:1055" ht="16.5" thickTop="1" thickBot="1" x14ac:dyDescent="0.3">
      <c r="A28" s="113"/>
      <c r="B28" s="105"/>
      <c r="C28" s="115"/>
      <c r="D28" s="31" t="s">
        <v>64</v>
      </c>
      <c r="E28" s="31" t="s">
        <v>65</v>
      </c>
      <c r="F28" s="31" t="s">
        <v>64</v>
      </c>
      <c r="G28" s="32" t="s">
        <v>65</v>
      </c>
      <c r="H28" s="33" t="s">
        <v>64</v>
      </c>
      <c r="I28" s="33" t="s">
        <v>65</v>
      </c>
    </row>
    <row r="29" spans="1:1055" s="50" customFormat="1" ht="16.5" thickTop="1" thickBot="1" x14ac:dyDescent="0.3">
      <c r="A29" s="57">
        <v>1</v>
      </c>
      <c r="B29" s="10" t="s">
        <v>11</v>
      </c>
      <c r="C29" s="10" t="s">
        <v>12</v>
      </c>
      <c r="D29" s="2">
        <v>429.59499999999997</v>
      </c>
      <c r="E29" s="2">
        <v>485.98837136232407</v>
      </c>
      <c r="F29" s="47">
        <v>200</v>
      </c>
      <c r="G29" s="54">
        <v>200</v>
      </c>
      <c r="H29" s="47">
        <v>629.59500000000003</v>
      </c>
      <c r="I29" s="47">
        <v>685.98837136232407</v>
      </c>
      <c r="J29" s="20" t="s">
        <v>67</v>
      </c>
      <c r="K29" s="11"/>
      <c r="L29" s="11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  <c r="IX29" s="56"/>
      <c r="IY29" s="56"/>
      <c r="IZ29" s="56"/>
      <c r="JA29" s="56"/>
      <c r="JB29" s="56"/>
      <c r="JC29" s="56"/>
      <c r="JD29" s="56"/>
      <c r="JE29" s="56"/>
      <c r="JF29" s="56"/>
      <c r="JG29" s="56"/>
      <c r="JH29" s="56"/>
      <c r="JI29" s="56"/>
      <c r="JJ29" s="56"/>
      <c r="JK29" s="56"/>
      <c r="JL29" s="56"/>
      <c r="JM29" s="56"/>
      <c r="JN29" s="56"/>
      <c r="JO29" s="56"/>
      <c r="JP29" s="56"/>
      <c r="JQ29" s="56"/>
      <c r="JR29" s="56"/>
      <c r="JS29" s="56"/>
      <c r="JT29" s="56"/>
      <c r="JU29" s="56"/>
      <c r="JV29" s="56"/>
      <c r="JW29" s="56"/>
      <c r="JX29" s="56"/>
      <c r="JY29" s="56"/>
      <c r="JZ29" s="56"/>
      <c r="KA29" s="56"/>
      <c r="KB29" s="56"/>
      <c r="KC29" s="56"/>
      <c r="KD29" s="56"/>
      <c r="KE29" s="56"/>
      <c r="KF29" s="56"/>
      <c r="KG29" s="56"/>
      <c r="KH29" s="56"/>
      <c r="KI29" s="56"/>
      <c r="KJ29" s="56"/>
      <c r="KK29" s="56"/>
      <c r="KL29" s="56"/>
      <c r="KM29" s="56"/>
      <c r="KN29" s="56"/>
      <c r="KO29" s="56"/>
      <c r="KP29" s="56"/>
      <c r="KQ29" s="56"/>
      <c r="KR29" s="56"/>
      <c r="KS29" s="56"/>
      <c r="KT29" s="56"/>
      <c r="KU29" s="56"/>
      <c r="KV29" s="56"/>
      <c r="KW29" s="56"/>
      <c r="KX29" s="56"/>
      <c r="KY29" s="56"/>
      <c r="KZ29" s="56"/>
      <c r="LA29" s="56"/>
      <c r="LB29" s="56"/>
      <c r="LC29" s="56"/>
      <c r="LD29" s="56"/>
      <c r="LE29" s="56"/>
      <c r="LF29" s="56"/>
      <c r="LG29" s="56"/>
      <c r="LH29" s="56"/>
      <c r="LI29" s="56"/>
      <c r="LJ29" s="56"/>
      <c r="LK29" s="56"/>
      <c r="LL29" s="56"/>
      <c r="LM29" s="56"/>
      <c r="LN29" s="56"/>
      <c r="LO29" s="56"/>
      <c r="LP29" s="56"/>
      <c r="LQ29" s="56"/>
      <c r="LR29" s="56"/>
      <c r="LS29" s="56"/>
      <c r="LT29" s="56"/>
      <c r="LU29" s="56"/>
      <c r="LV29" s="56"/>
      <c r="LW29" s="56"/>
      <c r="LX29" s="56"/>
      <c r="LY29" s="56"/>
      <c r="LZ29" s="56"/>
      <c r="MA29" s="56"/>
      <c r="MB29" s="56"/>
      <c r="MC29" s="56"/>
      <c r="MD29" s="56"/>
      <c r="ME29" s="56"/>
      <c r="MF29" s="56"/>
      <c r="MG29" s="56"/>
      <c r="MH29" s="56"/>
      <c r="MI29" s="56"/>
      <c r="MJ29" s="56"/>
      <c r="MK29" s="56"/>
      <c r="ML29" s="56"/>
      <c r="MM29" s="56"/>
      <c r="MN29" s="56"/>
      <c r="MO29" s="56"/>
      <c r="MP29" s="56"/>
      <c r="MQ29" s="56"/>
      <c r="MR29" s="56"/>
      <c r="MS29" s="56"/>
      <c r="MT29" s="56"/>
      <c r="MU29" s="56"/>
      <c r="MV29" s="56"/>
      <c r="MW29" s="56"/>
      <c r="MX29" s="56"/>
      <c r="MY29" s="56"/>
      <c r="MZ29" s="56"/>
      <c r="NA29" s="56"/>
      <c r="NB29" s="56"/>
      <c r="NC29" s="56"/>
      <c r="ND29" s="56"/>
      <c r="NE29" s="56"/>
      <c r="NF29" s="56"/>
      <c r="NG29" s="56"/>
      <c r="NH29" s="56"/>
      <c r="NI29" s="56"/>
      <c r="NJ29" s="56"/>
      <c r="NK29" s="56"/>
      <c r="NL29" s="56"/>
      <c r="NM29" s="56"/>
      <c r="NN29" s="56"/>
      <c r="NO29" s="56"/>
      <c r="NP29" s="56"/>
      <c r="NQ29" s="56"/>
      <c r="NR29" s="56"/>
      <c r="NS29" s="56"/>
      <c r="NT29" s="56"/>
      <c r="NU29" s="56"/>
      <c r="NV29" s="56"/>
      <c r="NW29" s="56"/>
      <c r="NX29" s="56"/>
      <c r="NY29" s="56"/>
      <c r="NZ29" s="56"/>
      <c r="OA29" s="56"/>
      <c r="OB29" s="56"/>
      <c r="OC29" s="56"/>
      <c r="OD29" s="56"/>
      <c r="OE29" s="56"/>
      <c r="OF29" s="56"/>
      <c r="OG29" s="56"/>
      <c r="OH29" s="56"/>
      <c r="OI29" s="56"/>
      <c r="OJ29" s="56"/>
      <c r="OK29" s="56"/>
      <c r="OL29" s="56"/>
      <c r="OM29" s="56"/>
      <c r="ON29" s="56"/>
      <c r="OO29" s="56"/>
      <c r="OP29" s="56"/>
      <c r="OQ29" s="56"/>
      <c r="OR29" s="56"/>
      <c r="OS29" s="56"/>
      <c r="OT29" s="56"/>
      <c r="OU29" s="56"/>
      <c r="OV29" s="56"/>
      <c r="OW29" s="56"/>
      <c r="OX29" s="56"/>
      <c r="OY29" s="56"/>
      <c r="OZ29" s="56"/>
      <c r="PA29" s="56"/>
      <c r="PB29" s="56"/>
      <c r="PC29" s="56"/>
      <c r="PD29" s="56"/>
      <c r="PE29" s="56"/>
      <c r="PF29" s="56"/>
      <c r="PG29" s="56"/>
      <c r="PH29" s="56"/>
      <c r="PI29" s="56"/>
      <c r="PJ29" s="56"/>
      <c r="PK29" s="56"/>
      <c r="PL29" s="56"/>
      <c r="PM29" s="56"/>
      <c r="PN29" s="56"/>
      <c r="PO29" s="56"/>
      <c r="PP29" s="56"/>
      <c r="PQ29" s="56"/>
      <c r="PR29" s="56"/>
      <c r="PS29" s="56"/>
      <c r="PT29" s="56"/>
      <c r="PU29" s="56"/>
      <c r="PV29" s="56"/>
      <c r="PW29" s="56"/>
      <c r="PX29" s="56"/>
      <c r="PY29" s="56"/>
      <c r="PZ29" s="56"/>
      <c r="QA29" s="56"/>
      <c r="QB29" s="56"/>
      <c r="QC29" s="56"/>
      <c r="QD29" s="56"/>
      <c r="QE29" s="56"/>
      <c r="QF29" s="56"/>
      <c r="QG29" s="56"/>
      <c r="QH29" s="56"/>
      <c r="QI29" s="56"/>
      <c r="QJ29" s="56"/>
      <c r="QK29" s="56"/>
      <c r="QL29" s="56"/>
      <c r="QM29" s="56"/>
      <c r="QN29" s="56"/>
      <c r="QO29" s="56"/>
      <c r="QP29" s="56"/>
      <c r="QQ29" s="56"/>
      <c r="QR29" s="56"/>
      <c r="QS29" s="56"/>
      <c r="QT29" s="56"/>
      <c r="QU29" s="56"/>
      <c r="QV29" s="56"/>
      <c r="QW29" s="56"/>
      <c r="QX29" s="56"/>
      <c r="QY29" s="56"/>
      <c r="QZ29" s="56"/>
      <c r="RA29" s="56"/>
      <c r="RB29" s="56"/>
      <c r="RC29" s="56"/>
      <c r="RD29" s="56"/>
      <c r="RE29" s="56"/>
      <c r="RF29" s="56"/>
      <c r="RG29" s="56"/>
      <c r="RH29" s="56"/>
      <c r="RI29" s="56"/>
      <c r="RJ29" s="56"/>
      <c r="RK29" s="56"/>
      <c r="RL29" s="56"/>
      <c r="RM29" s="56"/>
      <c r="RN29" s="56"/>
      <c r="RO29" s="56"/>
      <c r="RP29" s="56"/>
      <c r="RQ29" s="56"/>
      <c r="RR29" s="56"/>
      <c r="RS29" s="56"/>
      <c r="RT29" s="56"/>
      <c r="RU29" s="56"/>
      <c r="RV29" s="56"/>
      <c r="RW29" s="56"/>
      <c r="RX29" s="56"/>
      <c r="RY29" s="56"/>
      <c r="RZ29" s="56"/>
      <c r="SA29" s="56"/>
      <c r="SB29" s="56"/>
      <c r="SC29" s="56"/>
      <c r="SD29" s="56"/>
      <c r="SE29" s="56"/>
      <c r="SF29" s="56"/>
      <c r="SG29" s="56"/>
      <c r="SH29" s="56"/>
      <c r="SI29" s="56"/>
      <c r="SJ29" s="56"/>
      <c r="SK29" s="56"/>
      <c r="SL29" s="56"/>
      <c r="SM29" s="56"/>
      <c r="SN29" s="56"/>
      <c r="SO29" s="56"/>
      <c r="SP29" s="56"/>
      <c r="SQ29" s="56"/>
      <c r="SR29" s="56"/>
      <c r="SS29" s="56"/>
      <c r="ST29" s="56"/>
      <c r="SU29" s="56"/>
      <c r="SV29" s="56"/>
      <c r="SW29" s="56"/>
      <c r="SX29" s="56"/>
      <c r="SY29" s="56"/>
      <c r="SZ29" s="56"/>
      <c r="TA29" s="56"/>
      <c r="TB29" s="56"/>
      <c r="TC29" s="56"/>
      <c r="TD29" s="56"/>
      <c r="TE29" s="56"/>
      <c r="TF29" s="56"/>
      <c r="TG29" s="56"/>
      <c r="TH29" s="56"/>
      <c r="TI29" s="56"/>
      <c r="TJ29" s="56"/>
      <c r="TK29" s="56"/>
      <c r="TL29" s="56"/>
      <c r="TM29" s="56"/>
      <c r="TN29" s="56"/>
      <c r="TO29" s="56"/>
      <c r="TP29" s="56"/>
      <c r="TQ29" s="56"/>
      <c r="TR29" s="56"/>
      <c r="TS29" s="56"/>
      <c r="TT29" s="56"/>
      <c r="TU29" s="56"/>
      <c r="TV29" s="56"/>
      <c r="TW29" s="56"/>
      <c r="TX29" s="56"/>
      <c r="TY29" s="56"/>
      <c r="TZ29" s="56"/>
      <c r="UA29" s="56"/>
      <c r="UB29" s="56"/>
      <c r="UC29" s="56"/>
      <c r="UD29" s="56"/>
      <c r="UE29" s="56"/>
      <c r="UF29" s="56"/>
      <c r="UG29" s="56"/>
      <c r="UH29" s="56"/>
      <c r="UI29" s="56"/>
      <c r="UJ29" s="56"/>
      <c r="UK29" s="56"/>
      <c r="UL29" s="56"/>
      <c r="UM29" s="56"/>
      <c r="UN29" s="56"/>
      <c r="UO29" s="56"/>
      <c r="UP29" s="56"/>
      <c r="UQ29" s="56"/>
      <c r="UR29" s="56"/>
      <c r="US29" s="56"/>
      <c r="UT29" s="56"/>
      <c r="UU29" s="56"/>
      <c r="UV29" s="56"/>
      <c r="UW29" s="56"/>
      <c r="UX29" s="56"/>
      <c r="UY29" s="56"/>
      <c r="UZ29" s="56"/>
      <c r="VA29" s="56"/>
      <c r="VB29" s="56"/>
      <c r="VC29" s="56"/>
      <c r="VD29" s="56"/>
      <c r="VE29" s="56"/>
      <c r="VF29" s="56"/>
      <c r="VG29" s="56"/>
      <c r="VH29" s="56"/>
      <c r="VI29" s="56"/>
      <c r="VJ29" s="56"/>
      <c r="VK29" s="56"/>
      <c r="VL29" s="56"/>
      <c r="VM29" s="56"/>
      <c r="VN29" s="56"/>
      <c r="VO29" s="56"/>
      <c r="VP29" s="56"/>
      <c r="VQ29" s="56"/>
      <c r="VR29" s="56"/>
      <c r="VS29" s="56"/>
      <c r="VT29" s="56"/>
      <c r="VU29" s="56"/>
      <c r="VV29" s="56"/>
      <c r="VW29" s="56"/>
      <c r="VX29" s="56"/>
      <c r="VY29" s="56"/>
      <c r="VZ29" s="56"/>
      <c r="WA29" s="56"/>
      <c r="WB29" s="56"/>
      <c r="WC29" s="56"/>
      <c r="WD29" s="56"/>
      <c r="WE29" s="56"/>
      <c r="WF29" s="56"/>
      <c r="WG29" s="56"/>
      <c r="WH29" s="56"/>
      <c r="WI29" s="56"/>
      <c r="WJ29" s="56"/>
      <c r="WK29" s="56"/>
      <c r="WL29" s="56"/>
      <c r="WM29" s="56"/>
      <c r="WN29" s="56"/>
      <c r="WO29" s="56"/>
      <c r="WP29" s="56"/>
      <c r="WQ29" s="56"/>
      <c r="WR29" s="56"/>
      <c r="WS29" s="56"/>
      <c r="WT29" s="56"/>
      <c r="WU29" s="56"/>
      <c r="WV29" s="56"/>
      <c r="WW29" s="56"/>
      <c r="WX29" s="56"/>
      <c r="WY29" s="56"/>
      <c r="WZ29" s="56"/>
      <c r="XA29" s="56"/>
      <c r="XB29" s="56"/>
      <c r="XC29" s="56"/>
      <c r="XD29" s="56"/>
      <c r="XE29" s="56"/>
      <c r="XF29" s="56"/>
      <c r="XG29" s="56"/>
      <c r="XH29" s="56"/>
      <c r="XI29" s="56"/>
      <c r="XJ29" s="56"/>
      <c r="XK29" s="56"/>
      <c r="XL29" s="56"/>
      <c r="XM29" s="56"/>
      <c r="XN29" s="56"/>
      <c r="XO29" s="56"/>
      <c r="XP29" s="56"/>
      <c r="XQ29" s="56"/>
      <c r="XR29" s="56"/>
      <c r="XS29" s="56"/>
      <c r="XT29" s="56"/>
      <c r="XU29" s="56"/>
      <c r="XV29" s="56"/>
      <c r="XW29" s="56"/>
      <c r="XX29" s="56"/>
      <c r="XY29" s="56"/>
      <c r="XZ29" s="56"/>
      <c r="YA29" s="56"/>
      <c r="YB29" s="56"/>
      <c r="YC29" s="56"/>
      <c r="YD29" s="56"/>
      <c r="YE29" s="56"/>
      <c r="YF29" s="56"/>
      <c r="YG29" s="56"/>
      <c r="YH29" s="56"/>
      <c r="YI29" s="56"/>
      <c r="YJ29" s="56"/>
      <c r="YK29" s="56"/>
      <c r="YL29" s="56"/>
      <c r="YM29" s="56"/>
      <c r="YN29" s="56"/>
      <c r="YO29" s="56"/>
      <c r="YP29" s="56"/>
      <c r="YQ29" s="56"/>
      <c r="YR29" s="56"/>
      <c r="YS29" s="56"/>
      <c r="YT29" s="56"/>
      <c r="YU29" s="56"/>
      <c r="YV29" s="56"/>
      <c r="YW29" s="56"/>
      <c r="YX29" s="56"/>
      <c r="YY29" s="56"/>
      <c r="YZ29" s="56"/>
      <c r="ZA29" s="56"/>
      <c r="ZB29" s="56"/>
      <c r="ZC29" s="56"/>
      <c r="ZD29" s="56"/>
      <c r="ZE29" s="56"/>
      <c r="ZF29" s="56"/>
      <c r="ZG29" s="56"/>
      <c r="ZH29" s="56"/>
      <c r="ZI29" s="56"/>
      <c r="ZJ29" s="56"/>
      <c r="ZK29" s="56"/>
      <c r="ZL29" s="56"/>
      <c r="ZM29" s="56"/>
      <c r="ZN29" s="56"/>
      <c r="ZO29" s="56"/>
      <c r="ZP29" s="56"/>
      <c r="ZQ29" s="56"/>
      <c r="ZR29" s="56"/>
      <c r="ZS29" s="56"/>
      <c r="ZT29" s="56"/>
      <c r="ZU29" s="56"/>
      <c r="ZV29" s="56"/>
      <c r="ZW29" s="56"/>
      <c r="ZX29" s="56"/>
      <c r="ZY29" s="56"/>
      <c r="ZZ29" s="56"/>
      <c r="AAA29" s="56"/>
      <c r="AAB29" s="56"/>
      <c r="AAC29" s="56"/>
      <c r="AAD29" s="56"/>
      <c r="AAE29" s="56"/>
      <c r="AAF29" s="56"/>
      <c r="AAG29" s="56"/>
      <c r="AAH29" s="56"/>
      <c r="AAI29" s="56"/>
      <c r="AAJ29" s="56"/>
      <c r="AAK29" s="56"/>
      <c r="AAL29" s="56"/>
      <c r="AAM29" s="56"/>
      <c r="AAN29" s="56"/>
      <c r="AAO29" s="56"/>
      <c r="AAP29" s="56"/>
      <c r="AAQ29" s="56"/>
      <c r="AAR29" s="56"/>
      <c r="AAS29" s="56"/>
      <c r="AAT29" s="56"/>
      <c r="AAU29" s="56"/>
      <c r="AAV29" s="56"/>
      <c r="AAW29" s="56"/>
      <c r="AAX29" s="56"/>
      <c r="AAY29" s="56"/>
      <c r="AAZ29" s="56"/>
      <c r="ABA29" s="56"/>
      <c r="ABB29" s="56"/>
      <c r="ABC29" s="56"/>
      <c r="ABD29" s="56"/>
      <c r="ABE29" s="56"/>
      <c r="ABF29" s="56"/>
      <c r="ABG29" s="56"/>
      <c r="ABH29" s="56"/>
      <c r="ABI29" s="56"/>
      <c r="ABJ29" s="56"/>
      <c r="ABK29" s="56"/>
      <c r="ABL29" s="56"/>
      <c r="ABM29" s="56"/>
      <c r="ABN29" s="56"/>
      <c r="ABO29" s="56"/>
      <c r="ABP29" s="56"/>
      <c r="ABQ29" s="56"/>
      <c r="ABR29" s="56"/>
      <c r="ABS29" s="56"/>
      <c r="ABT29" s="56"/>
      <c r="ABU29" s="56"/>
      <c r="ABV29" s="56"/>
      <c r="ABW29" s="56"/>
      <c r="ABX29" s="56"/>
      <c r="ABY29" s="56"/>
      <c r="ABZ29" s="56"/>
      <c r="ACA29" s="56"/>
      <c r="ACB29" s="56"/>
      <c r="ACC29" s="56"/>
      <c r="ACD29" s="56"/>
      <c r="ACE29" s="56"/>
      <c r="ACF29" s="56"/>
      <c r="ACG29" s="56"/>
      <c r="ACH29" s="56"/>
      <c r="ACI29" s="56"/>
      <c r="ACJ29" s="56"/>
      <c r="ACK29" s="56"/>
      <c r="ACL29" s="56"/>
      <c r="ACM29" s="56"/>
      <c r="ACN29" s="56"/>
      <c r="ACO29" s="56"/>
      <c r="ACP29" s="56"/>
      <c r="ACQ29" s="56"/>
      <c r="ACR29" s="56"/>
      <c r="ACS29" s="56"/>
      <c r="ACT29" s="56"/>
      <c r="ACU29" s="56"/>
      <c r="ACV29" s="56"/>
      <c r="ACW29" s="56"/>
      <c r="ACX29" s="56"/>
      <c r="ACY29" s="56"/>
      <c r="ACZ29" s="56"/>
      <c r="ADA29" s="56"/>
      <c r="ADB29" s="56"/>
      <c r="ADC29" s="56"/>
      <c r="ADD29" s="56"/>
      <c r="ADE29" s="56"/>
      <c r="ADF29" s="56"/>
      <c r="ADG29" s="56"/>
      <c r="ADH29" s="56"/>
      <c r="ADI29" s="56"/>
      <c r="ADJ29" s="56"/>
      <c r="ADK29" s="56"/>
      <c r="ADL29" s="56"/>
      <c r="ADM29" s="56"/>
      <c r="ADN29" s="56"/>
      <c r="ADO29" s="56"/>
      <c r="ADP29" s="56"/>
      <c r="ADQ29" s="56"/>
      <c r="ADR29" s="56"/>
      <c r="ADS29" s="56"/>
      <c r="ADT29" s="56"/>
      <c r="ADU29" s="56"/>
      <c r="ADV29" s="56"/>
      <c r="ADW29" s="56"/>
      <c r="ADX29" s="56"/>
      <c r="ADY29" s="56"/>
      <c r="ADZ29" s="56"/>
      <c r="AEA29" s="56"/>
      <c r="AEB29" s="56"/>
      <c r="AEC29" s="56"/>
      <c r="AED29" s="56"/>
      <c r="AEE29" s="56"/>
      <c r="AEF29" s="56"/>
      <c r="AEG29" s="56"/>
      <c r="AEH29" s="56"/>
      <c r="AEI29" s="56"/>
      <c r="AEJ29" s="56"/>
      <c r="AEK29" s="56"/>
      <c r="AEL29" s="56"/>
      <c r="AEM29" s="56"/>
      <c r="AEN29" s="56"/>
      <c r="AEO29" s="56"/>
      <c r="AEP29" s="56"/>
      <c r="AEQ29" s="56"/>
      <c r="AER29" s="56"/>
      <c r="AES29" s="56"/>
      <c r="AET29" s="56"/>
      <c r="AEU29" s="56"/>
      <c r="AEV29" s="56"/>
      <c r="AEW29" s="56"/>
      <c r="AEX29" s="56"/>
      <c r="AEY29" s="56"/>
      <c r="AEZ29" s="56"/>
      <c r="AFA29" s="56"/>
      <c r="AFB29" s="56"/>
      <c r="AFC29" s="56"/>
      <c r="AFD29" s="56"/>
      <c r="AFE29" s="56"/>
      <c r="AFF29" s="56"/>
      <c r="AFG29" s="56"/>
      <c r="AFH29" s="56"/>
      <c r="AFI29" s="56"/>
      <c r="AFJ29" s="56"/>
      <c r="AFK29" s="56"/>
      <c r="AFL29" s="56"/>
      <c r="AFM29" s="56"/>
      <c r="AFN29" s="56"/>
      <c r="AFO29" s="56"/>
      <c r="AFP29" s="56"/>
      <c r="AFQ29" s="56"/>
      <c r="AFR29" s="56"/>
      <c r="AFS29" s="56"/>
      <c r="AFT29" s="56"/>
      <c r="AFU29" s="56"/>
      <c r="AFV29" s="56"/>
      <c r="AFW29" s="56"/>
      <c r="AFX29" s="56"/>
      <c r="AFY29" s="56"/>
      <c r="AFZ29" s="56"/>
      <c r="AGA29" s="56"/>
      <c r="AGB29" s="56"/>
      <c r="AGC29" s="56"/>
      <c r="AGD29" s="56"/>
      <c r="AGE29" s="56"/>
      <c r="AGF29" s="56"/>
      <c r="AGG29" s="56"/>
      <c r="AGH29" s="56"/>
      <c r="AGI29" s="56"/>
      <c r="AGJ29" s="56"/>
      <c r="AGK29" s="56"/>
      <c r="AGL29" s="56"/>
      <c r="AGM29" s="56"/>
      <c r="AGN29" s="56"/>
      <c r="AGO29" s="56"/>
      <c r="AGP29" s="56"/>
      <c r="AGQ29" s="56"/>
      <c r="AGR29" s="56"/>
      <c r="AGS29" s="56"/>
      <c r="AGT29" s="56"/>
      <c r="AGU29" s="56"/>
      <c r="AGV29" s="56"/>
      <c r="AGW29" s="56"/>
      <c r="AGX29" s="56"/>
      <c r="AGY29" s="56"/>
      <c r="AGZ29" s="56"/>
      <c r="AHA29" s="56"/>
      <c r="AHB29" s="56"/>
      <c r="AHC29" s="56"/>
      <c r="AHD29" s="56"/>
      <c r="AHE29" s="56"/>
      <c r="AHF29" s="56"/>
      <c r="AHG29" s="56"/>
      <c r="AHH29" s="56"/>
      <c r="AHI29" s="56"/>
      <c r="AHJ29" s="56"/>
      <c r="AHK29" s="56"/>
      <c r="AHL29" s="56"/>
      <c r="AHM29" s="56"/>
      <c r="AHN29" s="56"/>
      <c r="AHO29" s="56"/>
      <c r="AHP29" s="56"/>
      <c r="AHQ29" s="56"/>
      <c r="AHR29" s="56"/>
      <c r="AHS29" s="56"/>
      <c r="AHT29" s="56"/>
      <c r="AHU29" s="56"/>
      <c r="AHV29" s="56"/>
      <c r="AHW29" s="56"/>
      <c r="AHX29" s="56"/>
      <c r="AHY29" s="56"/>
      <c r="AHZ29" s="56"/>
      <c r="AIA29" s="56"/>
      <c r="AIB29" s="56"/>
      <c r="AIC29" s="56"/>
      <c r="AID29" s="56"/>
      <c r="AIE29" s="56"/>
      <c r="AIF29" s="56"/>
      <c r="AIG29" s="56"/>
      <c r="AIH29" s="56"/>
      <c r="AII29" s="56"/>
      <c r="AIJ29" s="56"/>
      <c r="AIK29" s="56"/>
      <c r="AIL29" s="56"/>
      <c r="AIM29" s="56"/>
      <c r="AIN29" s="56"/>
      <c r="AIO29" s="56"/>
      <c r="AIP29" s="56"/>
      <c r="AIQ29" s="56"/>
      <c r="AIR29" s="56"/>
      <c r="AIS29" s="56"/>
      <c r="AIT29" s="56"/>
      <c r="AIU29" s="56"/>
      <c r="AIV29" s="56"/>
      <c r="AIW29" s="56"/>
      <c r="AIX29" s="56"/>
      <c r="AIY29" s="56"/>
      <c r="AIZ29" s="56"/>
      <c r="AJA29" s="56"/>
      <c r="AJB29" s="56"/>
      <c r="AJC29" s="56"/>
      <c r="AJD29" s="56"/>
      <c r="AJE29" s="56"/>
      <c r="AJF29" s="56"/>
      <c r="AJG29" s="56"/>
      <c r="AJH29" s="56"/>
      <c r="AJI29" s="56"/>
      <c r="AJJ29" s="56"/>
      <c r="AJK29" s="56"/>
      <c r="AJL29" s="56"/>
      <c r="AJM29" s="56"/>
      <c r="AJN29" s="56"/>
      <c r="AJO29" s="56"/>
      <c r="AJP29" s="56"/>
      <c r="AJQ29" s="56"/>
      <c r="AJR29" s="56"/>
      <c r="AJS29" s="56"/>
      <c r="AJT29" s="56"/>
      <c r="AJU29" s="56"/>
      <c r="AJV29" s="56"/>
      <c r="AJW29" s="56"/>
      <c r="AJX29" s="56"/>
      <c r="AJY29" s="56"/>
      <c r="AJZ29" s="56"/>
      <c r="AKA29" s="56"/>
      <c r="AKB29" s="56"/>
      <c r="AKC29" s="56"/>
      <c r="AKD29" s="56"/>
      <c r="AKE29" s="56"/>
      <c r="AKF29" s="56"/>
      <c r="AKG29" s="56"/>
      <c r="AKH29" s="56"/>
      <c r="AKI29" s="56"/>
      <c r="AKJ29" s="56"/>
      <c r="AKK29" s="56"/>
      <c r="AKL29" s="56"/>
      <c r="AKM29" s="56"/>
      <c r="AKN29" s="56"/>
      <c r="AKO29" s="56"/>
      <c r="AKP29" s="56"/>
      <c r="AKQ29" s="56"/>
      <c r="AKR29" s="56"/>
      <c r="AKS29" s="56"/>
      <c r="AKT29" s="56"/>
      <c r="AKU29" s="56"/>
      <c r="AKV29" s="56"/>
      <c r="AKW29" s="56"/>
      <c r="AKX29" s="56"/>
      <c r="AKY29" s="56"/>
      <c r="AKZ29" s="56"/>
      <c r="ALA29" s="56"/>
      <c r="ALB29" s="56"/>
      <c r="ALC29" s="56"/>
      <c r="ALD29" s="56"/>
      <c r="ALE29" s="56"/>
      <c r="ALF29" s="56"/>
      <c r="ALG29" s="56"/>
      <c r="ALH29" s="56"/>
      <c r="ALI29" s="56"/>
      <c r="ALJ29" s="56"/>
      <c r="ALK29" s="56"/>
      <c r="ALL29" s="56"/>
      <c r="ALM29" s="56"/>
      <c r="ALN29" s="56"/>
      <c r="ALO29" s="56"/>
      <c r="ALP29" s="56"/>
      <c r="ALQ29" s="56"/>
      <c r="ALR29" s="56"/>
      <c r="ALS29" s="56"/>
      <c r="ALT29" s="56"/>
      <c r="ALU29" s="56"/>
      <c r="ALV29" s="56"/>
      <c r="ALW29" s="56"/>
      <c r="ALX29" s="56"/>
      <c r="ALY29" s="56"/>
      <c r="ALZ29" s="56"/>
      <c r="AMA29" s="56"/>
      <c r="AMB29" s="56"/>
      <c r="AMC29" s="56"/>
      <c r="AMD29" s="56"/>
      <c r="AME29" s="56"/>
      <c r="AMF29" s="56"/>
      <c r="AMG29" s="56"/>
      <c r="AMH29" s="56"/>
      <c r="AMI29" s="56"/>
      <c r="AMJ29" s="56"/>
      <c r="AMK29" s="56"/>
      <c r="AML29" s="56"/>
      <c r="AMM29" s="56"/>
      <c r="AMN29" s="56"/>
      <c r="AMO29" s="56"/>
      <c r="AMP29" s="56"/>
      <c r="AMQ29" s="56"/>
      <c r="AMR29" s="56"/>
      <c r="AMS29" s="56"/>
      <c r="AMT29" s="56"/>
      <c r="AMU29" s="56"/>
      <c r="AMV29" s="56"/>
      <c r="AMW29" s="56"/>
      <c r="AMX29" s="56"/>
      <c r="AMY29" s="56"/>
      <c r="AMZ29" s="56"/>
      <c r="ANA29" s="56"/>
      <c r="ANB29" s="56"/>
      <c r="ANC29" s="56"/>
      <c r="AND29" s="56"/>
      <c r="ANE29" s="56"/>
      <c r="ANF29" s="56"/>
      <c r="ANG29" s="56"/>
      <c r="ANH29" s="56"/>
      <c r="ANI29" s="56"/>
      <c r="ANJ29" s="56"/>
      <c r="ANK29" s="56"/>
      <c r="ANL29" s="56"/>
      <c r="ANM29" s="56"/>
      <c r="ANN29" s="56"/>
      <c r="ANO29" s="56"/>
    </row>
    <row r="30" spans="1:1055" x14ac:dyDescent="0.25">
      <c r="M30" s="43"/>
    </row>
  </sheetData>
  <sheetProtection algorithmName="SHA-512" hashValue="egsrsfM8+h3Doc8HqYMpC9PkSuXz4yYJk2ieEfkM6WhLEGUa13eemkU3yz1IUEyy8Q2S7mO7+bVlZMEVb7vWqQ==" saltValue="xoz6gqlZhTwbPSfRQvuELg==" spinCount="100000" sheet="1" objects="1" scenarios="1"/>
  <mergeCells count="46">
    <mergeCell ref="G14:I14"/>
    <mergeCell ref="C7:C8"/>
    <mergeCell ref="D7:I8"/>
    <mergeCell ref="J7:K9"/>
    <mergeCell ref="B6:K6"/>
    <mergeCell ref="D12:M12"/>
    <mergeCell ref="D13:M13"/>
    <mergeCell ref="A1:K1"/>
    <mergeCell ref="B2:K2"/>
    <mergeCell ref="B3:K3"/>
    <mergeCell ref="B4:K4"/>
    <mergeCell ref="B5:K5"/>
    <mergeCell ref="L7:M9"/>
    <mergeCell ref="A9:A11"/>
    <mergeCell ref="B9:B11"/>
    <mergeCell ref="C9:C11"/>
    <mergeCell ref="D9:E9"/>
    <mergeCell ref="F9:I9"/>
    <mergeCell ref="D10:D11"/>
    <mergeCell ref="E10:E11"/>
    <mergeCell ref="F10:F11"/>
    <mergeCell ref="G10:I11"/>
    <mergeCell ref="J10:J11"/>
    <mergeCell ref="K10:K11"/>
    <mergeCell ref="L10:L11"/>
    <mergeCell ref="M10:M11"/>
    <mergeCell ref="A7:A8"/>
    <mergeCell ref="B7:B8"/>
    <mergeCell ref="G15:I15"/>
    <mergeCell ref="G16:I16"/>
    <mergeCell ref="A17:N17"/>
    <mergeCell ref="A18:A19"/>
    <mergeCell ref="C18:C19"/>
    <mergeCell ref="D18:E18"/>
    <mergeCell ref="F18:G18"/>
    <mergeCell ref="H18:I18"/>
    <mergeCell ref="J18:N18"/>
    <mergeCell ref="F20:G20"/>
    <mergeCell ref="F21:G21"/>
    <mergeCell ref="A26:I26"/>
    <mergeCell ref="A27:A28"/>
    <mergeCell ref="B27:B28"/>
    <mergeCell ref="C27:C28"/>
    <mergeCell ref="D27:E27"/>
    <mergeCell ref="F27:G27"/>
    <mergeCell ref="H27:I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1.2.1</vt:lpstr>
      <vt:lpstr>1.18.1</vt:lpstr>
      <vt:lpstr>1.41.1</vt:lpstr>
      <vt:lpstr>1.24.1</vt:lpstr>
      <vt:lpstr>2.58.1</vt:lpstr>
      <vt:lpstr>2.68.1</vt:lpstr>
      <vt:lpstr>2.69.1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2021-11-02T10:24:52Z</dcterms:modified>
</cp:coreProperties>
</file>