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filterPrivacy="1" defaultThemeVersion="124226"/>
  <xr:revisionPtr revIDLastSave="0" documentId="13_ncr:1_{3B502C0E-6689-4164-8E22-03BEFEF93518}" xr6:coauthVersionLast="36" xr6:coauthVersionMax="36" xr10:uidLastSave="{00000000-0000-0000-0000-000000000000}"/>
  <bookViews>
    <workbookView xWindow="0" yWindow="0" windowWidth="28800" windowHeight="12225" activeTab="6" xr2:uid="{00000000-000D-0000-FFFF-FFFF00000000}"/>
  </bookViews>
  <sheets>
    <sheet name="1.2.1" sheetId="1" r:id="rId1"/>
    <sheet name="1.18.1" sheetId="4" r:id="rId2"/>
    <sheet name="1.41.1" sheetId="5" r:id="rId3"/>
    <sheet name="1.24.1" sheetId="6" r:id="rId4"/>
    <sheet name="2.58.1" sheetId="7" r:id="rId5"/>
    <sheet name="2.68.1" sheetId="8" r:id="rId6"/>
    <sheet name="2.69.1" sheetId="9" r:id="rId7"/>
  </sheets>
  <definedNames>
    <definedName name="_xlnm._FilterDatabase" localSheetId="0" hidden="1">'1.2.1'!#REF!</definedName>
  </definedNames>
  <calcPr calcId="191029"/>
</workbook>
</file>

<file path=xl/calcChain.xml><?xml version="1.0" encoding="utf-8"?>
<calcChain xmlns="http://schemas.openxmlformats.org/spreadsheetml/2006/main">
  <c r="I29" i="9" l="1"/>
  <c r="H29" i="9"/>
  <c r="I29" i="5" l="1"/>
  <c r="H29" i="5"/>
  <c r="I29" i="4"/>
  <c r="H29" i="4"/>
  <c r="I32" i="1"/>
  <c r="H32" i="1"/>
  <c r="I29" i="6"/>
  <c r="H29" i="6"/>
  <c r="I24" i="9"/>
  <c r="I23" i="9"/>
  <c r="I22" i="9"/>
  <c r="H24" i="9"/>
  <c r="H23" i="9"/>
  <c r="H22" i="9"/>
  <c r="K14" i="9"/>
  <c r="M14" i="9" s="1"/>
  <c r="G15" i="9"/>
  <c r="G16" i="9" s="1"/>
  <c r="E15" i="9"/>
  <c r="L16" i="9"/>
  <c r="L15" i="9"/>
  <c r="L14" i="9"/>
  <c r="I24" i="8"/>
  <c r="H24" i="8"/>
  <c r="I23" i="8"/>
  <c r="H23" i="8"/>
  <c r="K16" i="8"/>
  <c r="G16" i="8"/>
  <c r="E16" i="8"/>
  <c r="L16" i="8"/>
  <c r="M15" i="8"/>
  <c r="L15" i="8"/>
  <c r="I24" i="7"/>
  <c r="I22" i="7"/>
  <c r="H24" i="7"/>
  <c r="H22" i="7"/>
  <c r="M14" i="7"/>
  <c r="K16" i="7"/>
  <c r="G16" i="7"/>
  <c r="E16" i="7"/>
  <c r="L16" i="7"/>
  <c r="L14" i="7"/>
  <c r="I23" i="6"/>
  <c r="I22" i="6"/>
  <c r="M14" i="6"/>
  <c r="K15" i="6"/>
  <c r="G15" i="6"/>
  <c r="E15" i="6"/>
  <c r="M15" i="6" s="1"/>
  <c r="H22" i="6"/>
  <c r="H23" i="6"/>
  <c r="L15" i="6"/>
  <c r="M15" i="9" l="1"/>
  <c r="M16" i="7"/>
  <c r="E16" i="9"/>
  <c r="M16" i="9" s="1"/>
  <c r="M16" i="8"/>
  <c r="L14" i="6"/>
  <c r="I21" i="5"/>
  <c r="H21" i="5"/>
  <c r="I24" i="5"/>
  <c r="G16" i="5"/>
  <c r="H22" i="5"/>
  <c r="L14" i="5"/>
  <c r="E14" i="5"/>
  <c r="M14" i="5" s="1"/>
  <c r="L13" i="5"/>
  <c r="G13" i="5"/>
  <c r="M13" i="5" s="1"/>
  <c r="H24" i="5"/>
  <c r="I22" i="5"/>
  <c r="L16" i="5"/>
  <c r="K16" i="4"/>
  <c r="G16" i="4"/>
  <c r="E16" i="4"/>
  <c r="G14" i="4"/>
  <c r="E15" i="4"/>
  <c r="G14" i="1"/>
  <c r="M14" i="1" s="1"/>
  <c r="E15" i="1"/>
  <c r="M15" i="1" s="1"/>
  <c r="L14" i="1"/>
  <c r="L15" i="1"/>
  <c r="E16" i="5" l="1"/>
  <c r="M16" i="5" s="1"/>
  <c r="I24" i="4"/>
  <c r="H24" i="4"/>
  <c r="I23" i="4"/>
  <c r="H23" i="4"/>
  <c r="I22" i="4"/>
  <c r="H22" i="4"/>
  <c r="M16" i="4"/>
  <c r="L16" i="4"/>
  <c r="M15" i="4"/>
  <c r="L15" i="4"/>
  <c r="M14" i="4"/>
  <c r="L14" i="4"/>
  <c r="I24" i="1" l="1"/>
  <c r="H24" i="1"/>
  <c r="I23" i="1"/>
  <c r="H23" i="1"/>
</calcChain>
</file>

<file path=xl/sharedStrings.xml><?xml version="1.0" encoding="utf-8"?>
<sst xmlns="http://schemas.openxmlformats.org/spreadsheetml/2006/main" count="812" uniqueCount="98">
  <si>
    <t>ΘΕΣΗ/ΒΑΘΜΟΣ</t>
  </si>
  <si>
    <t>ΕΙΔΙΚΟΤΗΤΑ</t>
  </si>
  <si>
    <t>ΧΕΙΡΟΥΡΓΙΚΗΣ</t>
  </si>
  <si>
    <t xml:space="preserve">ΜΟΝΑΔΑ </t>
  </si>
  <si>
    <t>ΚΩΔΙΚΟΣ ΘΕΣΗΣ</t>
  </si>
  <si>
    <t>Υ.ΠΕ.</t>
  </si>
  <si>
    <t>ΑΙ551600</t>
  </si>
  <si>
    <t>1 ΘΕΣΗ ΕΠΙΜΕΛΗΤΗ Β΄</t>
  </si>
  <si>
    <t>ΝΟΣΟΚΟΜΕΙΟ: Γ.Ο.Ν.Α. "Ο ΑΓ.ΣΑΒΒΑΣ"</t>
  </si>
  <si>
    <t>1.2.1  Αρ.Πρωτ. Προκήρυξης 13024/φ.454,500,910,120/22.10.2018</t>
  </si>
  <si>
    <t>1η  Υ.ΠΕ</t>
  </si>
  <si>
    <t>66/1265</t>
  </si>
  <si>
    <t>ΑΙ947482</t>
  </si>
  <si>
    <t>ΑΜ017275</t>
  </si>
  <si>
    <t>66/1241</t>
  </si>
  <si>
    <t>AΚ4172536</t>
  </si>
  <si>
    <t>66/1091</t>
  </si>
  <si>
    <t>66/1064</t>
  </si>
  <si>
    <t>ΑΚ650608</t>
  </si>
  <si>
    <t>66/802</t>
  </si>
  <si>
    <t>Φ265050</t>
  </si>
  <si>
    <t>66/729</t>
  </si>
  <si>
    <t>ΑΖ500709</t>
  </si>
  <si>
    <t>66/226</t>
  </si>
  <si>
    <t>ΑΒ067626</t>
  </si>
  <si>
    <t>66/182</t>
  </si>
  <si>
    <t>ΑΕ524234</t>
  </si>
  <si>
    <t>66/110</t>
  </si>
  <si>
    <t>ΑΙ641568</t>
  </si>
  <si>
    <t>66/22</t>
  </si>
  <si>
    <t>ΝΟΣΟΚΟΜΕΙΟ: Γ.Ν.Α. ΚΑΤ</t>
  </si>
  <si>
    <t>1.18.1  Αρ.Πρωτ. Προκήρυξης 14478/22.10.2018</t>
  </si>
  <si>
    <t>ΑΝ4154336</t>
  </si>
  <si>
    <t>66/780</t>
  </si>
  <si>
    <t>ΝΟΣΟΚΟΜΕΙΟ: Γ.Ν.Α. "Ο ΕΥΑΓΓΕΛΙΣΜΟΣ - ΟΦΘΑΛΜΙΑΤΡΕΙΟ ΑΘΗΝΩΝ-ΠΟΛΥΚΛΙΝΙΚΗ"</t>
  </si>
  <si>
    <t>1.41.1  Αρ.Πρωτ. Προκήρυξης 10/02/10707/32869</t>
  </si>
  <si>
    <t>ΝΟΣΟΚΟΜΕΙΟ: Γ.Ν.Α. "ΛΑΪΚΟ"</t>
  </si>
  <si>
    <t>1.24.1  Αρ.Πρωτ. Προκήρυξης 14584/22.10.2018</t>
  </si>
  <si>
    <t>ΝΟΣΟΚΟΜΕΙΟ: Γ.Α.Ν.ΠΕΙΡΑΙΑ "ΜΕΤΑΞΑ"</t>
  </si>
  <si>
    <t>2.58.1  Αρ.Πρωτ. Προκήρυξης 21956/22.10.2018</t>
  </si>
  <si>
    <t>2η  Υ.ΠΕ</t>
  </si>
  <si>
    <t>ΝΟΣΟΚΟΜΕΙΟ:Π.Γ.Ν. "ΑΤΤΙΚΟΝ"</t>
  </si>
  <si>
    <t>2.68.1  Αρ.Πρωτ. Προκήρυξης 36873/22.10.2018</t>
  </si>
  <si>
    <t>2.69.1  Αρ.Πρωτ. Προκήρυξης 36873/22.10.2018</t>
  </si>
  <si>
    <t>ΠΙΝΑΚΑΣ ΤΕΛΙΚΗΣ  ΜΟΡΙΟΔΟΤΗΣΗΣ</t>
  </si>
  <si>
    <t>ΠΙΝΑΚΑΣ ΤΕΛΙΚΗΣ ΜΟΡΙΟΔΟΤΗΣΗΣ</t>
  </si>
  <si>
    <t xml:space="preserve">ΠΙΝΑΚΑΣ ΤΕΛΙΚΗΣ ΒΑΘΜΟΛΟΓΙΑΣ ΚΑΙ ΚΑΤΑΤΑΞΗΣ </t>
  </si>
  <si>
    <t>ΒΑΘΜΟΛΟΓΙΑ ΣΥΝΕΝΤΕΥΞΗΣ</t>
  </si>
  <si>
    <t>ΣΥΝΕΝΤΕΥΞΗ ΟΜΑΔΑ Α'</t>
  </si>
  <si>
    <t>ΣΥΝΕΝΤΕΥΞΗ ΟΜΑΔΑ Β'</t>
  </si>
  <si>
    <t>Σύνολο</t>
  </si>
  <si>
    <t>Α/Α</t>
  </si>
  <si>
    <t>ΗΛ. ΑΙΤΗΣΗ</t>
  </si>
  <si>
    <t>ΑΔΤ</t>
  </si>
  <si>
    <t>ΠΙΝΑΚΑΣ 1</t>
  </si>
  <si>
    <t>ΠΙΝΑΚΑΣ 2</t>
  </si>
  <si>
    <t>Αναγωγής</t>
  </si>
  <si>
    <t>Προ Αναγωγής</t>
  </si>
  <si>
    <t>Μετά Αναγωγής</t>
  </si>
  <si>
    <t>ΣΥΝΟΛΟ</t>
  </si>
  <si>
    <t>Πίνακας Τελικής Βαθμολογίας και Κατάταξης</t>
  </si>
  <si>
    <t>Τελικός Πίνακας Μοριοδότησης</t>
  </si>
  <si>
    <t>Συνέντευξη</t>
  </si>
  <si>
    <t xml:space="preserve">ΣΤΗΛΗ ΠΡΟΤΙΜΗΣΕΩΝ ΥΠΟΨΗΦΙΩΝ </t>
  </si>
  <si>
    <t>Βαθμολογία</t>
  </si>
  <si>
    <t>Αναγωγή</t>
  </si>
  <si>
    <t>1η επιλογή</t>
  </si>
  <si>
    <t>2η επιλογή</t>
  </si>
  <si>
    <t>3η επιλογή</t>
  </si>
  <si>
    <t>4η επιλογή</t>
  </si>
  <si>
    <t>5η επιλογή</t>
  </si>
  <si>
    <t>2.58.1</t>
  </si>
  <si>
    <t>1.2.1</t>
  </si>
  <si>
    <t>Πίνακας Τελικής Κατάταξης</t>
  </si>
  <si>
    <t xml:space="preserve"> 1.2.1</t>
  </si>
  <si>
    <t xml:space="preserve"> 1.24.1</t>
  </si>
  <si>
    <t xml:space="preserve"> 1.18.1 </t>
  </si>
  <si>
    <t xml:space="preserve"> 2.58.1 </t>
  </si>
  <si>
    <t>2.68.1</t>
  </si>
  <si>
    <t>1.41.1</t>
  </si>
  <si>
    <t xml:space="preserve"> 1.18.1</t>
  </si>
  <si>
    <t xml:space="preserve">1.18.1 </t>
  </si>
  <si>
    <t xml:space="preserve"> 1.41.1 </t>
  </si>
  <si>
    <t xml:space="preserve"> 2.68.1</t>
  </si>
  <si>
    <t xml:space="preserve"> 2.58.1</t>
  </si>
  <si>
    <t xml:space="preserve">2.69.1 </t>
  </si>
  <si>
    <t xml:space="preserve">2.58.1 </t>
  </si>
  <si>
    <t>ΔΕΝ ΠΡΟΣΗΛΘΕ</t>
  </si>
  <si>
    <t xml:space="preserve">ΔΕΝ ΠΡΟΣΗΛΘΕ </t>
  </si>
  <si>
    <t xml:space="preserve">1.41.1 </t>
  </si>
  <si>
    <t xml:space="preserve">2.68.1 </t>
  </si>
  <si>
    <t xml:space="preserve">1.24.1 </t>
  </si>
  <si>
    <t>2.69.1</t>
  </si>
  <si>
    <t>1.18.1</t>
  </si>
  <si>
    <t xml:space="preserve">1.2.1 </t>
  </si>
  <si>
    <t>1.24.1</t>
  </si>
  <si>
    <t xml:space="preserve"> 1.41.1</t>
  </si>
  <si>
    <t xml:space="preserve">ΚΑΤΕΣΤΗ ΑΓΟΝΗ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</si>
</sst>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rgb="FFFFFFFF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rgb="FFC0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wrapText="1"/>
    </xf>
    <xf numFmtId="49" fontId="0" fillId="3" borderId="0" xfId="0" applyNumberForma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49" fontId="9" fillId="6" borderId="28" xfId="0" applyNumberFormat="1" applyFont="1" applyFill="1" applyBorder="1" applyAlignment="1"/>
    <xf numFmtId="49" fontId="10" fillId="7" borderId="29" xfId="0" applyNumberFormat="1" applyFont="1" applyFill="1" applyBorder="1" applyAlignment="1">
      <alignment horizontal="center" vertical="center"/>
    </xf>
    <xf numFmtId="49" fontId="9" fillId="6" borderId="30" xfId="0" applyNumberFormat="1" applyFont="1" applyFill="1" applyBorder="1" applyAlignment="1"/>
    <xf numFmtId="49" fontId="9" fillId="6" borderId="31" xfId="0" applyNumberFormat="1" applyFont="1" applyFill="1" applyBorder="1" applyAlignment="1"/>
    <xf numFmtId="49" fontId="12" fillId="7" borderId="29" xfId="0" applyNumberFormat="1" applyFont="1" applyFill="1" applyBorder="1"/>
    <xf numFmtId="49" fontId="10" fillId="7" borderId="32" xfId="0" applyNumberFormat="1" applyFont="1" applyFill="1" applyBorder="1" applyAlignment="1">
      <alignment horizontal="center" vertical="center"/>
    </xf>
    <xf numFmtId="2" fontId="11" fillId="5" borderId="0" xfId="0" applyNumberFormat="1" applyFont="1" applyFill="1" applyBorder="1" applyAlignment="1">
      <alignment horizontal="center" vertical="center" wrapText="1"/>
    </xf>
    <xf numFmtId="2" fontId="10" fillId="5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wrapText="1"/>
    </xf>
    <xf numFmtId="49" fontId="10" fillId="8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13" fillId="3" borderId="0" xfId="0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49" fontId="10" fillId="7" borderId="3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wrapText="1"/>
    </xf>
    <xf numFmtId="49" fontId="10" fillId="7" borderId="38" xfId="0" applyNumberFormat="1" applyFont="1" applyFill="1" applyBorder="1" applyAlignment="1">
      <alignment horizontal="center" vertical="center"/>
    </xf>
    <xf numFmtId="49" fontId="10" fillId="7" borderId="39" xfId="0" applyNumberFormat="1" applyFont="1" applyFill="1" applyBorder="1" applyAlignment="1">
      <alignment horizontal="center" vertical="center"/>
    </xf>
    <xf numFmtId="0" fontId="0" fillId="0" borderId="17" xfId="0" applyBorder="1"/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9" fontId="0" fillId="0" borderId="0" xfId="0" applyNumberFormat="1"/>
    <xf numFmtId="2" fontId="0" fillId="0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6" fillId="0" borderId="43" xfId="0" applyFont="1" applyBorder="1" applyAlignment="1"/>
    <xf numFmtId="0" fontId="6" fillId="0" borderId="12" xfId="0" applyFont="1" applyBorder="1" applyAlignment="1"/>
    <xf numFmtId="2" fontId="2" fillId="0" borderId="4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</cellXfs>
  <cellStyles count="2">
    <cellStyle name="Κανονικό" xfId="0" builtinId="0"/>
    <cellStyle name="Κανονικό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zoomScaleNormal="100" workbookViewId="0">
      <selection activeCell="D15" sqref="D15 D14:E14"/>
    </sheetView>
  </sheetViews>
  <sheetFormatPr defaultRowHeight="15" x14ac:dyDescent="0.25"/>
  <cols>
    <col min="1" max="1" width="16.28515625" customWidth="1"/>
    <col min="3" max="3" width="10.42578125" customWidth="1"/>
    <col min="4" max="4" width="16.42578125" customWidth="1"/>
    <col min="5" max="5" width="11.42578125" customWidth="1"/>
    <col min="6" max="6" width="17.28515625" customWidth="1"/>
    <col min="7" max="7" width="12.28515625" customWidth="1"/>
    <col min="8" max="8" width="10.7109375" customWidth="1"/>
    <col min="9" max="9" width="10.5703125" customWidth="1"/>
    <col min="10" max="10" width="12.28515625" customWidth="1"/>
    <col min="11" max="11" width="12.42578125" customWidth="1"/>
    <col min="12" max="12" width="16.42578125" customWidth="1"/>
    <col min="13" max="13" width="13.7109375" customWidth="1"/>
    <col min="14" max="14" width="17" customWidth="1"/>
    <col min="15" max="15" width="15.7109375" customWidth="1"/>
  </cols>
  <sheetData>
    <row r="1" spans="1:15" ht="15.75" x14ac:dyDescent="0.25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5" ht="31.5" x14ac:dyDescent="0.25">
      <c r="A2" s="1" t="s">
        <v>0</v>
      </c>
      <c r="B2" s="86" t="s">
        <v>7</v>
      </c>
      <c r="C2" s="86"/>
      <c r="D2" s="86"/>
      <c r="E2" s="86"/>
      <c r="F2" s="86"/>
      <c r="G2" s="86"/>
      <c r="H2" s="86"/>
      <c r="I2" s="86"/>
      <c r="J2" s="86"/>
      <c r="K2" s="86"/>
    </row>
    <row r="3" spans="1:15" ht="15.75" x14ac:dyDescent="0.25">
      <c r="A3" s="1" t="s">
        <v>1</v>
      </c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</row>
    <row r="4" spans="1:15" ht="15.75" x14ac:dyDescent="0.25">
      <c r="A4" s="1" t="s">
        <v>3</v>
      </c>
      <c r="B4" s="86" t="s">
        <v>8</v>
      </c>
      <c r="C4" s="86"/>
      <c r="D4" s="86"/>
      <c r="E4" s="86"/>
      <c r="F4" s="86"/>
      <c r="G4" s="86"/>
      <c r="H4" s="86"/>
      <c r="I4" s="86"/>
      <c r="J4" s="86"/>
      <c r="K4" s="86"/>
    </row>
    <row r="5" spans="1:15" ht="31.5" x14ac:dyDescent="0.25">
      <c r="A5" s="1" t="s">
        <v>4</v>
      </c>
      <c r="B5" s="86" t="s">
        <v>9</v>
      </c>
      <c r="C5" s="86"/>
      <c r="D5" s="86"/>
      <c r="E5" s="86"/>
      <c r="F5" s="86"/>
      <c r="G5" s="86"/>
      <c r="H5" s="86"/>
      <c r="I5" s="86"/>
      <c r="J5" s="86"/>
      <c r="K5" s="86"/>
    </row>
    <row r="6" spans="1:15" ht="15.75" x14ac:dyDescent="0.25">
      <c r="A6" s="1" t="s">
        <v>5</v>
      </c>
      <c r="B6" s="86" t="s">
        <v>10</v>
      </c>
      <c r="C6" s="86"/>
      <c r="D6" s="86"/>
      <c r="E6" s="86"/>
      <c r="F6" s="86"/>
      <c r="G6" s="86"/>
      <c r="H6" s="86"/>
      <c r="I6" s="86"/>
      <c r="J6" s="86"/>
      <c r="K6" s="86"/>
    </row>
    <row r="7" spans="1:15" x14ac:dyDescent="0.25">
      <c r="A7" s="87" t="s">
        <v>47</v>
      </c>
      <c r="B7" s="88"/>
      <c r="C7" s="90"/>
      <c r="D7" s="83" t="s">
        <v>48</v>
      </c>
      <c r="E7" s="91"/>
      <c r="F7" s="91"/>
      <c r="G7" s="91"/>
      <c r="H7" s="91"/>
      <c r="I7" s="69"/>
      <c r="J7" s="83" t="s">
        <v>49</v>
      </c>
      <c r="K7" s="69"/>
      <c r="L7" s="68" t="s">
        <v>59</v>
      </c>
      <c r="M7" s="69"/>
    </row>
    <row r="8" spans="1:15" ht="15" customHeight="1" x14ac:dyDescent="0.25">
      <c r="A8" s="87"/>
      <c r="B8" s="89"/>
      <c r="C8" s="78"/>
      <c r="D8" s="72"/>
      <c r="E8" s="92"/>
      <c r="F8" s="92"/>
      <c r="G8" s="92"/>
      <c r="H8" s="92"/>
      <c r="I8" s="73"/>
      <c r="J8" s="84"/>
      <c r="K8" s="71"/>
      <c r="L8" s="70" t="s">
        <v>50</v>
      </c>
      <c r="M8" s="71"/>
    </row>
    <row r="9" spans="1:15" x14ac:dyDescent="0.25">
      <c r="A9" s="66" t="s">
        <v>51</v>
      </c>
      <c r="B9" s="79" t="s">
        <v>52</v>
      </c>
      <c r="C9" s="97" t="s">
        <v>53</v>
      </c>
      <c r="D9" s="93" t="s">
        <v>54</v>
      </c>
      <c r="E9" s="98"/>
      <c r="F9" s="93" t="s">
        <v>55</v>
      </c>
      <c r="G9" s="94"/>
      <c r="H9" s="95"/>
      <c r="I9" s="96"/>
      <c r="J9" s="72"/>
      <c r="K9" s="73"/>
      <c r="L9" s="72"/>
      <c r="M9" s="73"/>
    </row>
    <row r="10" spans="1:15" x14ac:dyDescent="0.25">
      <c r="A10" s="77"/>
      <c r="B10" s="77"/>
      <c r="C10" s="77"/>
      <c r="D10" s="66" t="s">
        <v>57</v>
      </c>
      <c r="E10" s="66" t="s">
        <v>58</v>
      </c>
      <c r="F10" s="66" t="s">
        <v>57</v>
      </c>
      <c r="G10" s="83" t="s">
        <v>58</v>
      </c>
      <c r="H10" s="91"/>
      <c r="I10" s="69"/>
      <c r="J10" s="66" t="s">
        <v>57</v>
      </c>
      <c r="K10" s="66" t="s">
        <v>58</v>
      </c>
      <c r="L10" s="66" t="s">
        <v>57</v>
      </c>
      <c r="M10" s="66" t="s">
        <v>58</v>
      </c>
    </row>
    <row r="11" spans="1:15" ht="16.5" customHeight="1" x14ac:dyDescent="0.25">
      <c r="A11" s="78"/>
      <c r="B11" s="78"/>
      <c r="C11" s="78"/>
      <c r="D11" s="67"/>
      <c r="E11" s="67"/>
      <c r="F11" s="67" t="s">
        <v>56</v>
      </c>
      <c r="G11" s="99" t="s">
        <v>56</v>
      </c>
      <c r="H11" s="92"/>
      <c r="I11" s="73"/>
      <c r="J11" s="67" t="s">
        <v>56</v>
      </c>
      <c r="K11" s="67" t="s">
        <v>56</v>
      </c>
      <c r="L11" s="67"/>
      <c r="M11" s="67"/>
    </row>
    <row r="12" spans="1:15" ht="26.25" customHeight="1" x14ac:dyDescent="0.25">
      <c r="A12" s="6">
        <v>1</v>
      </c>
      <c r="B12" s="10" t="s">
        <v>19</v>
      </c>
      <c r="C12" s="10" t="s">
        <v>18</v>
      </c>
      <c r="D12" s="100" t="s">
        <v>87</v>
      </c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5" ht="30" customHeight="1" x14ac:dyDescent="0.25">
      <c r="A13" s="6">
        <v>2</v>
      </c>
      <c r="B13" s="10" t="s">
        <v>25</v>
      </c>
      <c r="C13" s="10" t="s">
        <v>24</v>
      </c>
      <c r="D13" s="100" t="s">
        <v>87</v>
      </c>
      <c r="E13" s="103"/>
      <c r="F13" s="103"/>
      <c r="G13" s="103"/>
      <c r="H13" s="103"/>
      <c r="I13" s="103"/>
      <c r="J13" s="103"/>
      <c r="K13" s="103"/>
      <c r="L13" s="103"/>
      <c r="M13" s="104"/>
    </row>
    <row r="14" spans="1:15" ht="24" customHeight="1" x14ac:dyDescent="0.25">
      <c r="A14" s="6">
        <v>3</v>
      </c>
      <c r="B14" s="10" t="s">
        <v>23</v>
      </c>
      <c r="C14" s="10" t="s">
        <v>22</v>
      </c>
      <c r="D14" s="2">
        <v>50</v>
      </c>
      <c r="E14" s="8">
        <v>50</v>
      </c>
      <c r="F14" s="9">
        <v>85</v>
      </c>
      <c r="G14" s="105">
        <f>F14*G15/F15</f>
        <v>94.444444444444443</v>
      </c>
      <c r="H14" s="106"/>
      <c r="I14" s="107"/>
      <c r="J14" s="9">
        <v>50</v>
      </c>
      <c r="K14" s="8">
        <v>50</v>
      </c>
      <c r="L14" s="45">
        <f>D14+F14+J14</f>
        <v>185</v>
      </c>
      <c r="M14" s="47">
        <f>E14+G14+K14</f>
        <v>194.44444444444446</v>
      </c>
    </row>
    <row r="15" spans="1:15" ht="24" customHeight="1" x14ac:dyDescent="0.25">
      <c r="A15" s="6">
        <v>4</v>
      </c>
      <c r="B15" s="10" t="s">
        <v>29</v>
      </c>
      <c r="C15" s="10" t="s">
        <v>28</v>
      </c>
      <c r="D15" s="9">
        <v>46.7</v>
      </c>
      <c r="E15" s="9">
        <f>D15*E14/D14</f>
        <v>46.7</v>
      </c>
      <c r="F15" s="9">
        <v>90</v>
      </c>
      <c r="G15" s="100">
        <v>100</v>
      </c>
      <c r="H15" s="95"/>
      <c r="I15" s="96"/>
      <c r="J15" s="9">
        <v>50</v>
      </c>
      <c r="K15" s="8">
        <v>50</v>
      </c>
      <c r="L15" s="45">
        <f>D15+F15+J15</f>
        <v>186.7</v>
      </c>
      <c r="M15" s="47">
        <f>E15+G15+K15</f>
        <v>196.7</v>
      </c>
    </row>
    <row r="16" spans="1:15" s="38" customFormat="1" ht="30" customHeight="1" x14ac:dyDescent="0.25">
      <c r="A16" s="6">
        <v>5</v>
      </c>
      <c r="B16" s="10" t="s">
        <v>16</v>
      </c>
      <c r="C16" s="10" t="s">
        <v>15</v>
      </c>
      <c r="D16" s="100" t="s">
        <v>87</v>
      </c>
      <c r="E16" s="101"/>
      <c r="F16" s="101"/>
      <c r="G16" s="101"/>
      <c r="H16" s="101"/>
      <c r="I16" s="101"/>
      <c r="J16" s="101"/>
      <c r="K16" s="101"/>
      <c r="L16" s="101"/>
      <c r="M16" s="102"/>
      <c r="O16"/>
    </row>
    <row r="17" spans="1:15" s="43" customFormat="1" x14ac:dyDescent="0.25">
      <c r="A17" s="5"/>
      <c r="B17" s="11"/>
      <c r="C17" s="11"/>
      <c r="D17" s="39"/>
      <c r="E17" s="40"/>
      <c r="F17" s="39"/>
      <c r="G17" s="40"/>
      <c r="H17" s="39"/>
      <c r="I17" s="40"/>
      <c r="J17" s="39"/>
      <c r="K17" s="39"/>
      <c r="L17" s="41"/>
      <c r="M17" s="42"/>
      <c r="N17" s="11"/>
      <c r="O17" s="11"/>
    </row>
    <row r="18" spans="1:15" ht="16.5" customHeight="1" x14ac:dyDescent="0.25">
      <c r="A18" s="64" t="s">
        <v>60</v>
      </c>
      <c r="B18" s="64"/>
      <c r="C18" s="64"/>
      <c r="D18" s="64"/>
      <c r="E18" s="64"/>
      <c r="F18" s="64"/>
      <c r="G18" s="64"/>
      <c r="H18" s="65"/>
      <c r="I18" s="65"/>
      <c r="J18" s="65"/>
      <c r="K18" s="65"/>
      <c r="L18" s="65"/>
      <c r="M18" s="65"/>
      <c r="N18" s="65"/>
      <c r="O18" s="11"/>
    </row>
    <row r="19" spans="1:15" ht="27.75" customHeight="1" thickBot="1" x14ac:dyDescent="0.3">
      <c r="A19" s="51" t="s">
        <v>51</v>
      </c>
      <c r="B19" s="13" t="s">
        <v>52</v>
      </c>
      <c r="C19" s="51" t="s">
        <v>53</v>
      </c>
      <c r="D19" s="59" t="s">
        <v>61</v>
      </c>
      <c r="E19" s="60"/>
      <c r="F19" s="59" t="s">
        <v>62</v>
      </c>
      <c r="G19" s="60"/>
      <c r="H19" s="74" t="s">
        <v>50</v>
      </c>
      <c r="I19" s="75"/>
      <c r="J19" s="76" t="s">
        <v>63</v>
      </c>
      <c r="K19" s="76"/>
      <c r="L19" s="76"/>
      <c r="M19" s="76"/>
      <c r="N19" s="76"/>
      <c r="O19" s="11"/>
    </row>
    <row r="20" spans="1:15" ht="15.75" customHeight="1" thickTop="1" thickBot="1" x14ac:dyDescent="0.3">
      <c r="A20" s="52"/>
      <c r="B20" s="13"/>
      <c r="C20" s="61"/>
      <c r="D20" s="14" t="s">
        <v>64</v>
      </c>
      <c r="E20" s="15" t="s">
        <v>65</v>
      </c>
      <c r="F20" s="15" t="s">
        <v>64</v>
      </c>
      <c r="G20" s="16" t="s">
        <v>65</v>
      </c>
      <c r="H20" s="17" t="s">
        <v>64</v>
      </c>
      <c r="I20" s="18" t="s">
        <v>65</v>
      </c>
      <c r="J20" s="19" t="s">
        <v>66</v>
      </c>
      <c r="K20" s="21" t="s">
        <v>67</v>
      </c>
      <c r="L20" s="21" t="s">
        <v>68</v>
      </c>
      <c r="M20" s="22" t="s">
        <v>69</v>
      </c>
      <c r="N20" s="23" t="s">
        <v>70</v>
      </c>
      <c r="O20" s="11"/>
    </row>
    <row r="21" spans="1:15" ht="27" customHeight="1" thickBot="1" x14ac:dyDescent="0.3">
      <c r="A21" s="12"/>
      <c r="B21" s="10" t="s">
        <v>19</v>
      </c>
      <c r="C21" s="10" t="s">
        <v>18</v>
      </c>
      <c r="D21" s="46">
        <v>716.46</v>
      </c>
      <c r="E21" s="46">
        <v>760.3975759606908</v>
      </c>
      <c r="F21" s="56" t="s">
        <v>88</v>
      </c>
      <c r="G21" s="57"/>
      <c r="H21" s="46"/>
      <c r="I21" s="46"/>
      <c r="J21" s="20" t="s">
        <v>71</v>
      </c>
      <c r="K21" s="20" t="s">
        <v>72</v>
      </c>
      <c r="L21" s="20"/>
      <c r="M21" s="20"/>
      <c r="N21" s="24"/>
    </row>
    <row r="22" spans="1:15" ht="23.25" customHeight="1" thickBot="1" x14ac:dyDescent="0.3">
      <c r="A22" s="12"/>
      <c r="B22" s="10" t="s">
        <v>25</v>
      </c>
      <c r="C22" s="10" t="s">
        <v>24</v>
      </c>
      <c r="D22" s="46">
        <v>617.1</v>
      </c>
      <c r="E22" s="46">
        <v>625.1496188247454</v>
      </c>
      <c r="F22" s="56" t="s">
        <v>88</v>
      </c>
      <c r="G22" s="57"/>
      <c r="H22" s="46"/>
      <c r="I22" s="46"/>
      <c r="J22" s="20" t="s">
        <v>74</v>
      </c>
      <c r="K22" s="20" t="s">
        <v>75</v>
      </c>
      <c r="L22" s="20" t="s">
        <v>76</v>
      </c>
      <c r="M22" s="20" t="s">
        <v>77</v>
      </c>
      <c r="N22" s="24" t="s">
        <v>78</v>
      </c>
    </row>
    <row r="23" spans="1:15" ht="24.75" customHeight="1" thickBot="1" x14ac:dyDescent="0.3">
      <c r="A23" s="12">
        <v>1</v>
      </c>
      <c r="B23" s="10" t="s">
        <v>23</v>
      </c>
      <c r="C23" s="10" t="s">
        <v>22</v>
      </c>
      <c r="D23" s="46">
        <v>602.19999999999993</v>
      </c>
      <c r="E23" s="46">
        <v>599.50561268713409</v>
      </c>
      <c r="F23" s="46">
        <v>185</v>
      </c>
      <c r="G23" s="46">
        <v>250</v>
      </c>
      <c r="H23" s="46">
        <f t="shared" ref="H23:H24" si="0">D23+F23</f>
        <v>787.19999999999993</v>
      </c>
      <c r="I23" s="46">
        <f t="shared" ref="I23:I24" si="1">E23+G23</f>
        <v>849.50561268713409</v>
      </c>
      <c r="J23" s="20" t="s">
        <v>75</v>
      </c>
      <c r="K23" s="20" t="s">
        <v>79</v>
      </c>
      <c r="L23" s="20" t="s">
        <v>74</v>
      </c>
      <c r="M23" s="20" t="s">
        <v>80</v>
      </c>
      <c r="N23" s="24"/>
    </row>
    <row r="24" spans="1:15" ht="28.5" customHeight="1" thickBot="1" x14ac:dyDescent="0.3">
      <c r="A24" s="12">
        <v>2</v>
      </c>
      <c r="B24" s="10" t="s">
        <v>29</v>
      </c>
      <c r="C24" s="10" t="s">
        <v>28</v>
      </c>
      <c r="D24" s="46">
        <v>546.34</v>
      </c>
      <c r="E24" s="46">
        <v>572.17795218836341</v>
      </c>
      <c r="F24" s="46">
        <v>186.7</v>
      </c>
      <c r="G24" s="46">
        <v>250</v>
      </c>
      <c r="H24" s="46">
        <f t="shared" si="0"/>
        <v>733.04</v>
      </c>
      <c r="I24" s="46">
        <f t="shared" si="1"/>
        <v>822.17795218836341</v>
      </c>
      <c r="J24" s="20" t="s">
        <v>74</v>
      </c>
      <c r="K24" s="20" t="s">
        <v>81</v>
      </c>
      <c r="L24" s="20" t="s">
        <v>82</v>
      </c>
      <c r="M24" s="20" t="s">
        <v>83</v>
      </c>
      <c r="N24" s="24" t="s">
        <v>84</v>
      </c>
    </row>
    <row r="25" spans="1:15" s="38" customFormat="1" ht="23.25" customHeight="1" x14ac:dyDescent="0.25">
      <c r="A25" s="35"/>
      <c r="B25" s="10" t="s">
        <v>16</v>
      </c>
      <c r="C25" s="10" t="s">
        <v>15</v>
      </c>
      <c r="D25" s="46">
        <v>541.02</v>
      </c>
      <c r="E25" s="46">
        <v>540.48087967125912</v>
      </c>
      <c r="F25" s="56" t="s">
        <v>88</v>
      </c>
      <c r="G25" s="57"/>
      <c r="H25" s="46"/>
      <c r="I25" s="46"/>
      <c r="J25" s="36" t="s">
        <v>78</v>
      </c>
      <c r="K25" s="36" t="s">
        <v>85</v>
      </c>
      <c r="L25" s="36" t="s">
        <v>72</v>
      </c>
      <c r="M25" s="36" t="s">
        <v>86</v>
      </c>
      <c r="N25" s="37" t="s">
        <v>79</v>
      </c>
      <c r="O25"/>
    </row>
    <row r="26" spans="1:15" s="29" customFormat="1" x14ac:dyDescent="0.25">
      <c r="A26" s="27"/>
      <c r="B26" s="11"/>
      <c r="C26" s="11"/>
      <c r="D26" s="25"/>
      <c r="E26" s="25"/>
      <c r="F26" s="26"/>
      <c r="G26" s="26"/>
      <c r="H26" s="26"/>
      <c r="I26" s="26"/>
      <c r="J26" s="28"/>
      <c r="K26" s="28"/>
      <c r="L26" s="28"/>
      <c r="M26" s="28"/>
      <c r="N26" s="28"/>
      <c r="O26" s="11"/>
    </row>
    <row r="27" spans="1:15" s="29" customFormat="1" x14ac:dyDescent="0.25">
      <c r="A27" s="27"/>
      <c r="B27" s="11"/>
      <c r="C27" s="11"/>
      <c r="D27" s="25"/>
      <c r="E27" s="25"/>
      <c r="F27" s="26"/>
      <c r="G27" s="26"/>
      <c r="H27" s="26"/>
      <c r="I27" s="26"/>
      <c r="J27" s="28"/>
      <c r="K27" s="28"/>
      <c r="L27" s="28"/>
      <c r="M27" s="28"/>
      <c r="N27" s="28"/>
      <c r="O27" s="11"/>
    </row>
    <row r="28" spans="1:15" s="29" customFormat="1" ht="15.75" thickBot="1" x14ac:dyDescent="0.3">
      <c r="A28" s="27"/>
      <c r="B28" s="11"/>
      <c r="C28" s="11"/>
      <c r="D28" s="25"/>
      <c r="E28" s="25"/>
      <c r="F28" s="26"/>
      <c r="G28" s="26"/>
      <c r="H28" s="26"/>
      <c r="I28" s="26"/>
      <c r="J28" s="28"/>
      <c r="K28" s="28"/>
      <c r="L28" s="28"/>
      <c r="M28" s="28"/>
      <c r="N28" s="28"/>
      <c r="O28" s="11"/>
    </row>
    <row r="29" spans="1:15" s="29" customFormat="1" ht="15.75" customHeight="1" thickBot="1" x14ac:dyDescent="0.3">
      <c r="A29" s="53" t="s">
        <v>73</v>
      </c>
      <c r="B29" s="54"/>
      <c r="C29" s="54"/>
      <c r="D29" s="54"/>
      <c r="E29" s="54"/>
      <c r="F29" s="54"/>
      <c r="G29" s="54"/>
      <c r="H29" s="54"/>
      <c r="I29" s="55"/>
      <c r="J29" s="30"/>
      <c r="K29" s="28"/>
      <c r="L29" s="28"/>
      <c r="M29" s="28"/>
    </row>
    <row r="30" spans="1:15" s="29" customFormat="1" ht="32.25" customHeight="1" thickBot="1" x14ac:dyDescent="0.3">
      <c r="A30" s="58" t="s">
        <v>51</v>
      </c>
      <c r="B30" s="81" t="s">
        <v>52</v>
      </c>
      <c r="C30" s="58" t="s">
        <v>53</v>
      </c>
      <c r="D30" s="58" t="s">
        <v>61</v>
      </c>
      <c r="E30" s="58"/>
      <c r="F30" s="58" t="s">
        <v>62</v>
      </c>
      <c r="G30" s="58"/>
      <c r="H30" s="62" t="s">
        <v>50</v>
      </c>
      <c r="I30" s="63"/>
      <c r="J30"/>
      <c r="K30" s="28"/>
      <c r="L30" s="28"/>
      <c r="M30" s="44"/>
    </row>
    <row r="31" spans="1:15" s="29" customFormat="1" ht="27" thickTop="1" thickBot="1" x14ac:dyDescent="0.3">
      <c r="A31" s="80"/>
      <c r="B31" s="58"/>
      <c r="C31" s="82"/>
      <c r="D31" s="31" t="s">
        <v>64</v>
      </c>
      <c r="E31" s="31" t="s">
        <v>65</v>
      </c>
      <c r="F31" s="31" t="s">
        <v>64</v>
      </c>
      <c r="G31" s="32" t="s">
        <v>65</v>
      </c>
      <c r="H31" s="33" t="s">
        <v>64</v>
      </c>
      <c r="I31" s="33" t="s">
        <v>65</v>
      </c>
      <c r="J31"/>
      <c r="K31" s="28"/>
      <c r="L31" s="28"/>
      <c r="M31" s="28"/>
    </row>
    <row r="32" spans="1:15" s="29" customFormat="1" ht="26.25" customHeight="1" thickTop="1" thickBot="1" x14ac:dyDescent="0.3">
      <c r="A32" s="12">
        <v>1</v>
      </c>
      <c r="B32" s="10" t="s">
        <v>29</v>
      </c>
      <c r="C32" s="10" t="s">
        <v>28</v>
      </c>
      <c r="D32" s="46">
        <v>546.34</v>
      </c>
      <c r="E32" s="46">
        <v>572.17795218836341</v>
      </c>
      <c r="F32" s="46">
        <v>186.7</v>
      </c>
      <c r="G32" s="46">
        <v>250</v>
      </c>
      <c r="H32" s="46">
        <f t="shared" ref="H32" si="2">D32+F32</f>
        <v>733.04</v>
      </c>
      <c r="I32" s="46">
        <f t="shared" ref="I32" si="3">E32+G32</f>
        <v>822.17795218836341</v>
      </c>
      <c r="J32" s="34" t="s">
        <v>66</v>
      </c>
      <c r="K32" s="28"/>
      <c r="L32" s="28"/>
      <c r="M32" s="28"/>
    </row>
    <row r="33" spans="1:13" s="29" customFormat="1" x14ac:dyDescent="0.25">
      <c r="A33" s="27"/>
      <c r="B33" s="11"/>
      <c r="C33" s="11"/>
      <c r="D33" s="25"/>
      <c r="E33" s="25"/>
      <c r="F33" s="26"/>
      <c r="G33" s="26"/>
      <c r="H33" s="26"/>
      <c r="I33" s="26"/>
      <c r="J33" s="28"/>
      <c r="K33" s="28"/>
      <c r="L33" s="28"/>
      <c r="M33" s="28"/>
    </row>
  </sheetData>
  <sheetProtection algorithmName="SHA-512" hashValue="oy3+BBgrmYxVXXc57JWvbKQre67NxuNwRikzRO9Sy9UYl67kZxgVsCS/k1SKOKCc5ZuW6GoPQRX7jhTVYnH18w==" saltValue="mD84DSd7NjeV2VY9TkEyPQ==" spinCount="100000" sheet="1" objects="1" scenarios="1"/>
  <mergeCells count="47">
    <mergeCell ref="B6:K6"/>
    <mergeCell ref="A7:A8"/>
    <mergeCell ref="B7:B8"/>
    <mergeCell ref="C7:C8"/>
    <mergeCell ref="D7:I8"/>
    <mergeCell ref="A1:K1"/>
    <mergeCell ref="B2:K2"/>
    <mergeCell ref="B3:K3"/>
    <mergeCell ref="B4:K4"/>
    <mergeCell ref="B5:K5"/>
    <mergeCell ref="J19:N19"/>
    <mergeCell ref="F10:F11"/>
    <mergeCell ref="J10:J11"/>
    <mergeCell ref="D10:D11"/>
    <mergeCell ref="A9:A11"/>
    <mergeCell ref="B9:B11"/>
    <mergeCell ref="J7:K9"/>
    <mergeCell ref="F9:I9"/>
    <mergeCell ref="C9:C11"/>
    <mergeCell ref="E10:E11"/>
    <mergeCell ref="D9:E9"/>
    <mergeCell ref="G10:I11"/>
    <mergeCell ref="D12:M12"/>
    <mergeCell ref="D13:M13"/>
    <mergeCell ref="D16:M16"/>
    <mergeCell ref="G15:I15"/>
    <mergeCell ref="A18:N18"/>
    <mergeCell ref="K10:K11"/>
    <mergeCell ref="L7:M9"/>
    <mergeCell ref="L10:L11"/>
    <mergeCell ref="M10:M11"/>
    <mergeCell ref="G14:I14"/>
    <mergeCell ref="A19:A20"/>
    <mergeCell ref="A29:I29"/>
    <mergeCell ref="F25:G25"/>
    <mergeCell ref="D30:E30"/>
    <mergeCell ref="F30:G30"/>
    <mergeCell ref="D19:E19"/>
    <mergeCell ref="F19:G19"/>
    <mergeCell ref="C19:C20"/>
    <mergeCell ref="H30:I30"/>
    <mergeCell ref="H19:I19"/>
    <mergeCell ref="A30:A31"/>
    <mergeCell ref="B30:B31"/>
    <mergeCell ref="C30:C31"/>
    <mergeCell ref="F21:G21"/>
    <mergeCell ref="F22:G22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topLeftCell="A10" zoomScaleNormal="100" workbookViewId="0">
      <selection activeCell="G24" sqref="G24"/>
    </sheetView>
  </sheetViews>
  <sheetFormatPr defaultRowHeight="15" x14ac:dyDescent="0.25"/>
  <cols>
    <col min="1" max="1" width="16.28515625" customWidth="1"/>
    <col min="3" max="3" width="10.42578125" customWidth="1"/>
    <col min="4" max="4" width="12.5703125" customWidth="1"/>
    <col min="6" max="6" width="12.5703125" customWidth="1"/>
    <col min="8" max="8" width="11.28515625" customWidth="1"/>
    <col min="10" max="10" width="12.28515625" customWidth="1"/>
    <col min="11" max="11" width="18" customWidth="1"/>
    <col min="12" max="12" width="19.42578125" customWidth="1"/>
    <col min="13" max="13" width="16.7109375" customWidth="1"/>
    <col min="14" max="14" width="10.28515625" customWidth="1"/>
  </cols>
  <sheetData>
    <row r="1" spans="1:13" ht="15.75" x14ac:dyDescent="0.2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3" ht="31.5" x14ac:dyDescent="0.25">
      <c r="A2" s="1" t="s">
        <v>0</v>
      </c>
      <c r="B2" s="86" t="s">
        <v>7</v>
      </c>
      <c r="C2" s="86"/>
      <c r="D2" s="86"/>
      <c r="E2" s="86"/>
      <c r="F2" s="86"/>
      <c r="G2" s="86"/>
      <c r="H2" s="86"/>
      <c r="I2" s="86"/>
      <c r="J2" s="86"/>
      <c r="K2" s="86"/>
    </row>
    <row r="3" spans="1:13" ht="15.75" x14ac:dyDescent="0.25">
      <c r="A3" s="1" t="s">
        <v>1</v>
      </c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</row>
    <row r="4" spans="1:13" ht="15.75" x14ac:dyDescent="0.25">
      <c r="A4" s="1" t="s">
        <v>3</v>
      </c>
      <c r="B4" s="86" t="s">
        <v>30</v>
      </c>
      <c r="C4" s="86"/>
      <c r="D4" s="86"/>
      <c r="E4" s="86"/>
      <c r="F4" s="86"/>
      <c r="G4" s="86"/>
      <c r="H4" s="86"/>
      <c r="I4" s="86"/>
      <c r="J4" s="86"/>
      <c r="K4" s="86"/>
    </row>
    <row r="5" spans="1:13" ht="31.5" x14ac:dyDescent="0.25">
      <c r="A5" s="1" t="s">
        <v>4</v>
      </c>
      <c r="B5" s="86" t="s">
        <v>31</v>
      </c>
      <c r="C5" s="86"/>
      <c r="D5" s="86"/>
      <c r="E5" s="86"/>
      <c r="F5" s="86"/>
      <c r="G5" s="86"/>
      <c r="H5" s="86"/>
      <c r="I5" s="86"/>
      <c r="J5" s="86"/>
      <c r="K5" s="86"/>
    </row>
    <row r="6" spans="1:13" ht="15.75" x14ac:dyDescent="0.25">
      <c r="A6" s="1" t="s">
        <v>5</v>
      </c>
      <c r="B6" s="86" t="s">
        <v>10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5" customHeight="1" x14ac:dyDescent="0.25">
      <c r="A7" s="87" t="s">
        <v>47</v>
      </c>
      <c r="B7" s="88"/>
      <c r="C7" s="90"/>
      <c r="D7" s="83" t="s">
        <v>48</v>
      </c>
      <c r="E7" s="91"/>
      <c r="F7" s="91"/>
      <c r="G7" s="91"/>
      <c r="H7" s="91"/>
      <c r="I7" s="69"/>
      <c r="J7" s="83" t="s">
        <v>49</v>
      </c>
      <c r="K7" s="69"/>
      <c r="L7" s="68" t="s">
        <v>59</v>
      </c>
      <c r="M7" s="69"/>
    </row>
    <row r="8" spans="1:13" x14ac:dyDescent="0.25">
      <c r="A8" s="87"/>
      <c r="B8" s="89"/>
      <c r="C8" s="78"/>
      <c r="D8" s="72"/>
      <c r="E8" s="92"/>
      <c r="F8" s="92"/>
      <c r="G8" s="92"/>
      <c r="H8" s="92"/>
      <c r="I8" s="73"/>
      <c r="J8" s="84"/>
      <c r="K8" s="71"/>
      <c r="L8" s="70" t="s">
        <v>50</v>
      </c>
      <c r="M8" s="71"/>
    </row>
    <row r="9" spans="1:13" ht="15" customHeight="1" x14ac:dyDescent="0.25">
      <c r="A9" s="66" t="s">
        <v>51</v>
      </c>
      <c r="B9" s="79" t="s">
        <v>52</v>
      </c>
      <c r="C9" s="97" t="s">
        <v>53</v>
      </c>
      <c r="D9" s="93" t="s">
        <v>54</v>
      </c>
      <c r="E9" s="98"/>
      <c r="F9" s="93" t="s">
        <v>55</v>
      </c>
      <c r="G9" s="94"/>
      <c r="H9" s="95"/>
      <c r="I9" s="96"/>
      <c r="J9" s="72"/>
      <c r="K9" s="73"/>
      <c r="L9" s="72"/>
      <c r="M9" s="73"/>
    </row>
    <row r="10" spans="1:13" ht="15" customHeight="1" x14ac:dyDescent="0.25">
      <c r="A10" s="77"/>
      <c r="B10" s="77"/>
      <c r="C10" s="77"/>
      <c r="D10" s="66" t="s">
        <v>57</v>
      </c>
      <c r="E10" s="66" t="s">
        <v>58</v>
      </c>
      <c r="F10" s="66" t="s">
        <v>57</v>
      </c>
      <c r="G10" s="83" t="s">
        <v>58</v>
      </c>
      <c r="H10" s="91"/>
      <c r="I10" s="69"/>
      <c r="J10" s="66" t="s">
        <v>57</v>
      </c>
      <c r="K10" s="66" t="s">
        <v>58</v>
      </c>
      <c r="L10" s="66" t="s">
        <v>57</v>
      </c>
      <c r="M10" s="66" t="s">
        <v>58</v>
      </c>
    </row>
    <row r="11" spans="1:13" ht="15" customHeight="1" x14ac:dyDescent="0.25">
      <c r="A11" s="78"/>
      <c r="B11" s="78"/>
      <c r="C11" s="78"/>
      <c r="D11" s="67"/>
      <c r="E11" s="67"/>
      <c r="F11" s="67" t="s">
        <v>56</v>
      </c>
      <c r="G11" s="99" t="s">
        <v>56</v>
      </c>
      <c r="H11" s="92"/>
      <c r="I11" s="73"/>
      <c r="J11" s="67" t="s">
        <v>56</v>
      </c>
      <c r="K11" s="67" t="s">
        <v>56</v>
      </c>
      <c r="L11" s="67"/>
      <c r="M11" s="67"/>
    </row>
    <row r="12" spans="1:13" ht="30" x14ac:dyDescent="0.25">
      <c r="A12" s="6">
        <v>1</v>
      </c>
      <c r="B12" s="10" t="s">
        <v>33</v>
      </c>
      <c r="C12" s="10" t="s">
        <v>32</v>
      </c>
      <c r="D12" s="100" t="s">
        <v>87</v>
      </c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ht="30" customHeight="1" x14ac:dyDescent="0.25">
      <c r="A13" s="6">
        <v>2</v>
      </c>
      <c r="B13" s="10" t="s">
        <v>25</v>
      </c>
      <c r="C13" s="10" t="s">
        <v>24</v>
      </c>
      <c r="D13" s="100" t="s">
        <v>87</v>
      </c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30" customHeight="1" x14ac:dyDescent="0.25">
      <c r="A14" s="6">
        <v>3</v>
      </c>
      <c r="B14" s="10" t="s">
        <v>23</v>
      </c>
      <c r="C14" s="10" t="s">
        <v>22</v>
      </c>
      <c r="D14" s="2">
        <v>50</v>
      </c>
      <c r="E14" s="8">
        <v>50</v>
      </c>
      <c r="F14" s="9">
        <v>85</v>
      </c>
      <c r="G14" s="105">
        <f>F14*G15/F15</f>
        <v>94.444444444444443</v>
      </c>
      <c r="H14" s="106"/>
      <c r="I14" s="107"/>
      <c r="J14" s="9">
        <v>50</v>
      </c>
      <c r="K14" s="8">
        <v>50</v>
      </c>
      <c r="L14" s="45">
        <f>D14+F14+J14+H14</f>
        <v>185</v>
      </c>
      <c r="M14" s="47">
        <f>E14+G14+I14+K14</f>
        <v>194.44444444444446</v>
      </c>
    </row>
    <row r="15" spans="1:13" ht="31.5" customHeight="1" x14ac:dyDescent="0.25">
      <c r="A15" s="6">
        <v>4</v>
      </c>
      <c r="B15" s="10" t="s">
        <v>29</v>
      </c>
      <c r="C15" s="10" t="s">
        <v>28</v>
      </c>
      <c r="D15" s="9">
        <v>46.7</v>
      </c>
      <c r="E15" s="9">
        <f>D15*E14/D14</f>
        <v>46.7</v>
      </c>
      <c r="F15" s="9">
        <v>90</v>
      </c>
      <c r="G15" s="100">
        <v>100</v>
      </c>
      <c r="H15" s="95"/>
      <c r="I15" s="96"/>
      <c r="J15" s="9">
        <v>50</v>
      </c>
      <c r="K15" s="8">
        <v>50</v>
      </c>
      <c r="L15" s="45">
        <f>D15+F15+J15+H15</f>
        <v>186.7</v>
      </c>
      <c r="M15" s="47">
        <f>E15+G15+I15+K15</f>
        <v>196.7</v>
      </c>
    </row>
    <row r="16" spans="1:13" x14ac:dyDescent="0.25">
      <c r="A16" s="6">
        <v>5</v>
      </c>
      <c r="B16" s="10" t="s">
        <v>27</v>
      </c>
      <c r="C16" s="10" t="s">
        <v>26</v>
      </c>
      <c r="D16" s="9">
        <v>40</v>
      </c>
      <c r="E16" s="9">
        <f>D16*E14/D14</f>
        <v>40</v>
      </c>
      <c r="F16" s="9">
        <v>85</v>
      </c>
      <c r="G16" s="105">
        <f>F16*G15/F15</f>
        <v>94.444444444444443</v>
      </c>
      <c r="H16" s="106"/>
      <c r="I16" s="107"/>
      <c r="J16" s="9">
        <v>40</v>
      </c>
      <c r="K16" s="9">
        <f>J16*K15/J15</f>
        <v>40</v>
      </c>
      <c r="L16" s="45">
        <f>D16+F16+J16+H16</f>
        <v>165</v>
      </c>
      <c r="M16" s="47">
        <f>E16+G16+I16+K16</f>
        <v>174.44444444444446</v>
      </c>
    </row>
    <row r="17" spans="1:14" ht="15" customHeight="1" x14ac:dyDescent="0.25">
      <c r="A17" s="64" t="s">
        <v>60</v>
      </c>
      <c r="B17" s="64"/>
      <c r="C17" s="64"/>
      <c r="D17" s="64"/>
      <c r="E17" s="64"/>
      <c r="F17" s="64"/>
      <c r="G17" s="64"/>
      <c r="H17" s="65"/>
      <c r="I17" s="65"/>
      <c r="J17" s="65"/>
      <c r="K17" s="65"/>
      <c r="L17" s="65"/>
      <c r="M17" s="65"/>
      <c r="N17" s="65"/>
    </row>
    <row r="18" spans="1:14" ht="28.5" customHeight="1" thickBot="1" x14ac:dyDescent="0.3">
      <c r="A18" s="51" t="s">
        <v>51</v>
      </c>
      <c r="B18" s="13" t="s">
        <v>52</v>
      </c>
      <c r="C18" s="51" t="s">
        <v>53</v>
      </c>
      <c r="D18" s="59" t="s">
        <v>61</v>
      </c>
      <c r="E18" s="60"/>
      <c r="F18" s="59" t="s">
        <v>62</v>
      </c>
      <c r="G18" s="60"/>
      <c r="H18" s="74" t="s">
        <v>50</v>
      </c>
      <c r="I18" s="75"/>
      <c r="J18" s="76" t="s">
        <v>63</v>
      </c>
      <c r="K18" s="76"/>
      <c r="L18" s="76"/>
      <c r="M18" s="76"/>
      <c r="N18" s="76"/>
    </row>
    <row r="19" spans="1:14" ht="37.5" customHeight="1" thickTop="1" thickBot="1" x14ac:dyDescent="0.3">
      <c r="A19" s="52"/>
      <c r="B19" s="13"/>
      <c r="C19" s="61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4" ht="29.25" customHeight="1" thickBot="1" x14ac:dyDescent="0.3">
      <c r="A20" s="12"/>
      <c r="B20" s="10" t="s">
        <v>33</v>
      </c>
      <c r="C20" s="10" t="s">
        <v>32</v>
      </c>
      <c r="D20" s="46">
        <v>704.67</v>
      </c>
      <c r="E20" s="46">
        <v>706.77234270154622</v>
      </c>
      <c r="F20" s="56" t="s">
        <v>88</v>
      </c>
      <c r="G20" s="57"/>
      <c r="H20" s="46"/>
      <c r="I20" s="46"/>
      <c r="J20" s="20" t="s">
        <v>89</v>
      </c>
      <c r="K20" s="20" t="s">
        <v>90</v>
      </c>
      <c r="L20" s="20" t="s">
        <v>91</v>
      </c>
      <c r="M20" s="20" t="s">
        <v>92</v>
      </c>
      <c r="N20" s="24" t="s">
        <v>80</v>
      </c>
    </row>
    <row r="21" spans="1:14" ht="30" customHeight="1" thickBot="1" x14ac:dyDescent="0.3">
      <c r="A21" s="12"/>
      <c r="B21" s="10" t="s">
        <v>25</v>
      </c>
      <c r="C21" s="10" t="s">
        <v>24</v>
      </c>
      <c r="D21" s="46">
        <v>617.1</v>
      </c>
      <c r="E21" s="46">
        <v>610.8622273477215</v>
      </c>
      <c r="F21" s="56" t="s">
        <v>88</v>
      </c>
      <c r="G21" s="57"/>
      <c r="H21" s="46"/>
      <c r="I21" s="46"/>
      <c r="J21" s="20" t="s">
        <v>74</v>
      </c>
      <c r="K21" s="20" t="s">
        <v>75</v>
      </c>
      <c r="L21" s="20" t="s">
        <v>76</v>
      </c>
      <c r="M21" s="20" t="s">
        <v>77</v>
      </c>
      <c r="N21" s="24" t="s">
        <v>78</v>
      </c>
    </row>
    <row r="22" spans="1:14" ht="30" customHeight="1" thickBot="1" x14ac:dyDescent="0.3">
      <c r="A22" s="12">
        <v>1</v>
      </c>
      <c r="B22" s="10" t="s">
        <v>23</v>
      </c>
      <c r="C22" s="10" t="s">
        <v>22</v>
      </c>
      <c r="D22" s="46">
        <v>602.19999999999993</v>
      </c>
      <c r="E22" s="46">
        <v>600.03671904530484</v>
      </c>
      <c r="F22" s="46">
        <v>185</v>
      </c>
      <c r="G22" s="46">
        <v>194.44444444444446</v>
      </c>
      <c r="H22" s="46">
        <f t="shared" ref="H22:I24" si="0">D22+F22</f>
        <v>787.19999999999993</v>
      </c>
      <c r="I22" s="46">
        <f t="shared" si="0"/>
        <v>794.48116348974929</v>
      </c>
      <c r="J22" s="20" t="s">
        <v>75</v>
      </c>
      <c r="K22" s="20" t="s">
        <v>79</v>
      </c>
      <c r="L22" s="20" t="s">
        <v>74</v>
      </c>
      <c r="M22" s="20" t="s">
        <v>80</v>
      </c>
      <c r="N22" s="24"/>
    </row>
    <row r="23" spans="1:14" ht="27" customHeight="1" thickBot="1" x14ac:dyDescent="0.3">
      <c r="A23" s="12">
        <v>2</v>
      </c>
      <c r="B23" s="10" t="s">
        <v>29</v>
      </c>
      <c r="C23" s="10" t="s">
        <v>28</v>
      </c>
      <c r="D23" s="46">
        <v>546.34</v>
      </c>
      <c r="E23" s="46">
        <v>545.59971616367659</v>
      </c>
      <c r="F23" s="45">
        <v>186.7</v>
      </c>
      <c r="G23" s="47">
        <v>196.7</v>
      </c>
      <c r="H23" s="46">
        <f t="shared" si="0"/>
        <v>733.04</v>
      </c>
      <c r="I23" s="46">
        <f t="shared" si="0"/>
        <v>742.29971616367652</v>
      </c>
      <c r="J23" s="20" t="s">
        <v>74</v>
      </c>
      <c r="K23" s="20" t="s">
        <v>81</v>
      </c>
      <c r="L23" s="20" t="s">
        <v>82</v>
      </c>
      <c r="M23" s="20" t="s">
        <v>83</v>
      </c>
      <c r="N23" s="24" t="s">
        <v>84</v>
      </c>
    </row>
    <row r="24" spans="1:14" ht="27.75" customHeight="1" x14ac:dyDescent="0.25">
      <c r="A24" s="35">
        <v>3</v>
      </c>
      <c r="B24" s="10" t="s">
        <v>27</v>
      </c>
      <c r="C24" s="10" t="s">
        <v>26</v>
      </c>
      <c r="D24" s="46">
        <v>525.63</v>
      </c>
      <c r="E24" s="46">
        <v>525.59455649621361</v>
      </c>
      <c r="F24" s="46">
        <v>165</v>
      </c>
      <c r="G24" s="46">
        <v>174.44444444444446</v>
      </c>
      <c r="H24" s="46">
        <f t="shared" si="0"/>
        <v>690.63</v>
      </c>
      <c r="I24" s="46">
        <f t="shared" si="0"/>
        <v>700.03900094065807</v>
      </c>
      <c r="J24" s="36" t="s">
        <v>93</v>
      </c>
      <c r="K24" s="36" t="s">
        <v>72</v>
      </c>
      <c r="L24" s="36" t="s">
        <v>71</v>
      </c>
      <c r="M24" s="36" t="s">
        <v>78</v>
      </c>
      <c r="N24" s="37" t="s">
        <v>92</v>
      </c>
    </row>
    <row r="25" spans="1:14" ht="15.75" thickBot="1" x14ac:dyDescent="0.3"/>
    <row r="26" spans="1:14" ht="15.75" thickBot="1" x14ac:dyDescent="0.3">
      <c r="A26" s="53" t="s">
        <v>73</v>
      </c>
      <c r="B26" s="54"/>
      <c r="C26" s="54"/>
      <c r="D26" s="54"/>
      <c r="E26" s="54"/>
      <c r="F26" s="54"/>
      <c r="G26" s="54"/>
      <c r="H26" s="54"/>
      <c r="I26" s="55"/>
      <c r="J26" s="30"/>
    </row>
    <row r="27" spans="1:14" ht="35.25" customHeight="1" thickBot="1" x14ac:dyDescent="0.3">
      <c r="A27" s="58" t="s">
        <v>51</v>
      </c>
      <c r="B27" s="81" t="s">
        <v>52</v>
      </c>
      <c r="C27" s="58" t="s">
        <v>53</v>
      </c>
      <c r="D27" s="58" t="s">
        <v>61</v>
      </c>
      <c r="E27" s="58"/>
      <c r="F27" s="58" t="s">
        <v>62</v>
      </c>
      <c r="G27" s="58"/>
      <c r="H27" s="62" t="s">
        <v>50</v>
      </c>
      <c r="I27" s="63"/>
    </row>
    <row r="28" spans="1:14" ht="31.5" customHeight="1" thickTop="1" thickBot="1" x14ac:dyDescent="0.3">
      <c r="A28" s="80"/>
      <c r="B28" s="58"/>
      <c r="C28" s="82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</row>
    <row r="29" spans="1:14" ht="30.75" customHeight="1" thickTop="1" thickBot="1" x14ac:dyDescent="0.3">
      <c r="A29" s="12">
        <v>1</v>
      </c>
      <c r="B29" s="10" t="s">
        <v>27</v>
      </c>
      <c r="C29" s="10" t="s">
        <v>26</v>
      </c>
      <c r="D29" s="46">
        <v>525.63</v>
      </c>
      <c r="E29" s="46">
        <v>525.59455649621361</v>
      </c>
      <c r="F29" s="46">
        <v>165</v>
      </c>
      <c r="G29" s="46">
        <v>174.44444444444446</v>
      </c>
      <c r="H29" s="46">
        <f t="shared" ref="H29" si="1">D29+F29</f>
        <v>690.63</v>
      </c>
      <c r="I29" s="46">
        <f t="shared" ref="I29" si="2">E29+G29</f>
        <v>700.03900094065807</v>
      </c>
      <c r="J29" s="34" t="s">
        <v>66</v>
      </c>
    </row>
  </sheetData>
  <sheetProtection algorithmName="SHA-512" hashValue="jClIZgnSR0AqPhY9MXIBz3csuEOZQBoSAN9K2u8CBuzRPC2iqwbkQ3yie4DKorIB8G4JGvoPhKbnMHBDT1t73A==" saltValue="KtMLENx0JIlgBoxzzMlrEg==" spinCount="100000" sheet="1" objects="1" scenarios="1"/>
  <mergeCells count="46">
    <mergeCell ref="H27:I27"/>
    <mergeCell ref="A27:A28"/>
    <mergeCell ref="B27:B28"/>
    <mergeCell ref="C27:C28"/>
    <mergeCell ref="D27:E27"/>
    <mergeCell ref="F27:G27"/>
    <mergeCell ref="D12:M12"/>
    <mergeCell ref="F20:G20"/>
    <mergeCell ref="D13:M13"/>
    <mergeCell ref="F21:G21"/>
    <mergeCell ref="A26:I26"/>
    <mergeCell ref="G14:I14"/>
    <mergeCell ref="G15:I15"/>
    <mergeCell ref="G16:I16"/>
    <mergeCell ref="J10:J11"/>
    <mergeCell ref="K10:K11"/>
    <mergeCell ref="B6:K6"/>
    <mergeCell ref="A1:K1"/>
    <mergeCell ref="B2:K2"/>
    <mergeCell ref="B3:K3"/>
    <mergeCell ref="B4:K4"/>
    <mergeCell ref="B5:K5"/>
    <mergeCell ref="B9:B11"/>
    <mergeCell ref="C9:C11"/>
    <mergeCell ref="D9:E9"/>
    <mergeCell ref="F9:I9"/>
    <mergeCell ref="G10:I11"/>
    <mergeCell ref="D10:D11"/>
    <mergeCell ref="E10:E11"/>
    <mergeCell ref="F10:F11"/>
    <mergeCell ref="L10:L11"/>
    <mergeCell ref="M10:M11"/>
    <mergeCell ref="L7:M9"/>
    <mergeCell ref="A17:N17"/>
    <mergeCell ref="A18:A19"/>
    <mergeCell ref="C18:C19"/>
    <mergeCell ref="D18:E18"/>
    <mergeCell ref="F18:G18"/>
    <mergeCell ref="H18:I18"/>
    <mergeCell ref="J18:N18"/>
    <mergeCell ref="A7:A8"/>
    <mergeCell ref="B7:B8"/>
    <mergeCell ref="C7:C8"/>
    <mergeCell ref="D7:I8"/>
    <mergeCell ref="J7:K9"/>
    <mergeCell ref="A9:A11"/>
  </mergeCells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topLeftCell="A9" zoomScaleNormal="100" workbookViewId="0">
      <selection activeCell="F16" sqref="F16 F14:I14"/>
    </sheetView>
  </sheetViews>
  <sheetFormatPr defaultRowHeight="15" x14ac:dyDescent="0.25"/>
  <cols>
    <col min="1" max="1" width="16.28515625" customWidth="1"/>
    <col min="2" max="2" width="10.85546875" customWidth="1"/>
    <col min="3" max="3" width="10.42578125" customWidth="1"/>
    <col min="4" max="4" width="11" customWidth="1"/>
    <col min="6" max="6" width="11.5703125" customWidth="1"/>
    <col min="8" max="8" width="12.28515625" customWidth="1"/>
    <col min="10" max="10" width="10.42578125" customWidth="1"/>
    <col min="11" max="11" width="10.5703125" customWidth="1"/>
    <col min="12" max="12" width="19.42578125" customWidth="1"/>
    <col min="13" max="13" width="16.7109375" customWidth="1"/>
    <col min="14" max="14" width="13" customWidth="1"/>
  </cols>
  <sheetData>
    <row r="1" spans="1:13" ht="15.75" x14ac:dyDescent="0.2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3" ht="31.5" x14ac:dyDescent="0.25">
      <c r="A2" s="1" t="s">
        <v>0</v>
      </c>
      <c r="B2" s="86" t="s">
        <v>7</v>
      </c>
      <c r="C2" s="86"/>
      <c r="D2" s="86"/>
      <c r="E2" s="86"/>
      <c r="F2" s="86"/>
      <c r="G2" s="86"/>
      <c r="H2" s="86"/>
      <c r="I2" s="86"/>
      <c r="J2" s="86"/>
      <c r="K2" s="86"/>
    </row>
    <row r="3" spans="1:13" ht="15.75" x14ac:dyDescent="0.25">
      <c r="A3" s="1" t="s">
        <v>1</v>
      </c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</row>
    <row r="4" spans="1:13" ht="15.75" x14ac:dyDescent="0.25">
      <c r="A4" s="1" t="s">
        <v>3</v>
      </c>
      <c r="B4" s="86" t="s">
        <v>34</v>
      </c>
      <c r="C4" s="86"/>
      <c r="D4" s="86"/>
      <c r="E4" s="86"/>
      <c r="F4" s="86"/>
      <c r="G4" s="86"/>
      <c r="H4" s="86"/>
      <c r="I4" s="86"/>
      <c r="J4" s="86"/>
      <c r="K4" s="86"/>
    </row>
    <row r="5" spans="1:13" ht="31.5" x14ac:dyDescent="0.25">
      <c r="A5" s="1" t="s">
        <v>4</v>
      </c>
      <c r="B5" s="86" t="s">
        <v>35</v>
      </c>
      <c r="C5" s="86"/>
      <c r="D5" s="86"/>
      <c r="E5" s="86"/>
      <c r="F5" s="86"/>
      <c r="G5" s="86"/>
      <c r="H5" s="86"/>
      <c r="I5" s="86"/>
      <c r="J5" s="86"/>
      <c r="K5" s="86"/>
    </row>
    <row r="6" spans="1:13" ht="15.75" x14ac:dyDescent="0.25">
      <c r="A6" s="1" t="s">
        <v>5</v>
      </c>
      <c r="B6" s="86" t="s">
        <v>10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5" customHeight="1" x14ac:dyDescent="0.25">
      <c r="A7" s="87" t="s">
        <v>47</v>
      </c>
      <c r="B7" s="88"/>
      <c r="C7" s="90"/>
      <c r="D7" s="83" t="s">
        <v>48</v>
      </c>
      <c r="E7" s="91"/>
      <c r="F7" s="91"/>
      <c r="G7" s="91"/>
      <c r="H7" s="91"/>
      <c r="I7" s="69"/>
      <c r="J7" s="83" t="s">
        <v>49</v>
      </c>
      <c r="K7" s="69"/>
      <c r="L7" s="68" t="s">
        <v>59</v>
      </c>
      <c r="M7" s="69"/>
    </row>
    <row r="8" spans="1:13" x14ac:dyDescent="0.25">
      <c r="A8" s="87"/>
      <c r="B8" s="89"/>
      <c r="C8" s="78"/>
      <c r="D8" s="72"/>
      <c r="E8" s="92"/>
      <c r="F8" s="92"/>
      <c r="G8" s="92"/>
      <c r="H8" s="92"/>
      <c r="I8" s="73"/>
      <c r="J8" s="84"/>
      <c r="K8" s="71"/>
      <c r="L8" s="70" t="s">
        <v>50</v>
      </c>
      <c r="M8" s="71"/>
    </row>
    <row r="9" spans="1:13" ht="15" customHeight="1" x14ac:dyDescent="0.25">
      <c r="A9" s="66" t="s">
        <v>51</v>
      </c>
      <c r="B9" s="79" t="s">
        <v>52</v>
      </c>
      <c r="C9" s="97" t="s">
        <v>53</v>
      </c>
      <c r="D9" s="93" t="s">
        <v>54</v>
      </c>
      <c r="E9" s="98"/>
      <c r="F9" s="93" t="s">
        <v>55</v>
      </c>
      <c r="G9" s="94"/>
      <c r="H9" s="95"/>
      <c r="I9" s="96"/>
      <c r="J9" s="72"/>
      <c r="K9" s="73"/>
      <c r="L9" s="72"/>
      <c r="M9" s="73"/>
    </row>
    <row r="10" spans="1:13" ht="15" customHeight="1" x14ac:dyDescent="0.25">
      <c r="A10" s="77"/>
      <c r="B10" s="77"/>
      <c r="C10" s="77"/>
      <c r="D10" s="66" t="s">
        <v>57</v>
      </c>
      <c r="E10" s="66" t="s">
        <v>58</v>
      </c>
      <c r="F10" s="66" t="s">
        <v>57</v>
      </c>
      <c r="G10" s="83" t="s">
        <v>58</v>
      </c>
      <c r="H10" s="91"/>
      <c r="I10" s="69"/>
      <c r="J10" s="66" t="s">
        <v>57</v>
      </c>
      <c r="K10" s="66" t="s">
        <v>58</v>
      </c>
      <c r="L10" s="66" t="s">
        <v>57</v>
      </c>
      <c r="M10" s="66" t="s">
        <v>58</v>
      </c>
    </row>
    <row r="11" spans="1:13" ht="15" customHeight="1" x14ac:dyDescent="0.25">
      <c r="A11" s="78"/>
      <c r="B11" s="78"/>
      <c r="C11" s="78"/>
      <c r="D11" s="67"/>
      <c r="E11" s="67"/>
      <c r="F11" s="67" t="s">
        <v>56</v>
      </c>
      <c r="G11" s="99" t="s">
        <v>56</v>
      </c>
      <c r="H11" s="92"/>
      <c r="I11" s="73"/>
      <c r="J11" s="67" t="s">
        <v>56</v>
      </c>
      <c r="K11" s="67" t="s">
        <v>56</v>
      </c>
      <c r="L11" s="67"/>
      <c r="M11" s="67"/>
    </row>
    <row r="12" spans="1:13" ht="30" x14ac:dyDescent="0.25">
      <c r="A12" s="7">
        <v>1</v>
      </c>
      <c r="B12" s="10" t="s">
        <v>33</v>
      </c>
      <c r="C12" s="10" t="s">
        <v>32</v>
      </c>
      <c r="D12" s="100" t="s">
        <v>87</v>
      </c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ht="43.5" customHeight="1" x14ac:dyDescent="0.25">
      <c r="A13" s="7">
        <v>2</v>
      </c>
      <c r="B13" s="10" t="s">
        <v>23</v>
      </c>
      <c r="C13" s="10" t="s">
        <v>22</v>
      </c>
      <c r="D13" s="2">
        <v>50</v>
      </c>
      <c r="E13" s="8">
        <v>50</v>
      </c>
      <c r="F13" s="9">
        <v>85</v>
      </c>
      <c r="G13" s="105">
        <f>F13*G14/F14</f>
        <v>94.444444444444443</v>
      </c>
      <c r="H13" s="106"/>
      <c r="I13" s="107"/>
      <c r="J13" s="9">
        <v>50</v>
      </c>
      <c r="K13" s="8">
        <v>50</v>
      </c>
      <c r="L13" s="45">
        <f>D13+F13+J13+H13</f>
        <v>185</v>
      </c>
      <c r="M13" s="47">
        <f>E13+G13+I13+K13</f>
        <v>194.44444444444446</v>
      </c>
    </row>
    <row r="14" spans="1:13" ht="24" customHeight="1" x14ac:dyDescent="0.25">
      <c r="A14" s="7">
        <v>3</v>
      </c>
      <c r="B14" s="10" t="s">
        <v>29</v>
      </c>
      <c r="C14" s="10" t="s">
        <v>28</v>
      </c>
      <c r="D14" s="9">
        <v>46.7</v>
      </c>
      <c r="E14" s="9">
        <f>D14*E13/D13</f>
        <v>46.7</v>
      </c>
      <c r="F14" s="9">
        <v>90</v>
      </c>
      <c r="G14" s="100">
        <v>100</v>
      </c>
      <c r="H14" s="95"/>
      <c r="I14" s="96"/>
      <c r="J14" s="9">
        <v>50</v>
      </c>
      <c r="K14" s="8">
        <v>50</v>
      </c>
      <c r="L14" s="45">
        <f>D14+F14+J14+H14</f>
        <v>186.7</v>
      </c>
      <c r="M14" s="47">
        <f>E14+G14+I14+K14</f>
        <v>196.7</v>
      </c>
    </row>
    <row r="15" spans="1:13" ht="26.25" customHeight="1" x14ac:dyDescent="0.25">
      <c r="A15" s="7">
        <v>4</v>
      </c>
      <c r="B15" s="10" t="s">
        <v>16</v>
      </c>
      <c r="C15" s="10" t="s">
        <v>15</v>
      </c>
      <c r="D15" s="100" t="s">
        <v>87</v>
      </c>
      <c r="E15" s="101"/>
      <c r="F15" s="101"/>
      <c r="G15" s="101"/>
      <c r="H15" s="101"/>
      <c r="I15" s="101"/>
      <c r="J15" s="101"/>
      <c r="K15" s="101"/>
      <c r="L15" s="101"/>
      <c r="M15" s="102"/>
    </row>
    <row r="16" spans="1:13" ht="29.25" customHeight="1" x14ac:dyDescent="0.25">
      <c r="A16" s="7">
        <v>5</v>
      </c>
      <c r="B16" s="10" t="s">
        <v>17</v>
      </c>
      <c r="C16" s="10" t="s">
        <v>6</v>
      </c>
      <c r="D16" s="9">
        <v>30</v>
      </c>
      <c r="E16" s="9">
        <f>D16*E14/D14</f>
        <v>29.999999999999996</v>
      </c>
      <c r="F16" s="9">
        <v>70</v>
      </c>
      <c r="G16" s="105">
        <f>F16*G14/F14</f>
        <v>77.777777777777771</v>
      </c>
      <c r="H16" s="108"/>
      <c r="I16" s="109"/>
      <c r="J16" s="9">
        <v>50</v>
      </c>
      <c r="K16" s="8">
        <v>50</v>
      </c>
      <c r="L16" s="45">
        <f>D16+F16+J16+H16</f>
        <v>150</v>
      </c>
      <c r="M16" s="47">
        <f>E16+G16+I16+K16</f>
        <v>157.77777777777777</v>
      </c>
    </row>
    <row r="17" spans="1:14" ht="27.75" customHeight="1" x14ac:dyDescent="0.25">
      <c r="A17" s="64" t="s">
        <v>60</v>
      </c>
      <c r="B17" s="64"/>
      <c r="C17" s="64"/>
      <c r="D17" s="64"/>
      <c r="E17" s="64"/>
      <c r="F17" s="64"/>
      <c r="G17" s="64"/>
      <c r="H17" s="65"/>
      <c r="I17" s="65"/>
      <c r="J17" s="65"/>
      <c r="K17" s="65"/>
      <c r="L17" s="65"/>
      <c r="M17" s="65"/>
      <c r="N17" s="65"/>
    </row>
    <row r="18" spans="1:14" ht="27" customHeight="1" thickBot="1" x14ac:dyDescent="0.3">
      <c r="A18" s="51" t="s">
        <v>51</v>
      </c>
      <c r="B18" s="13" t="s">
        <v>52</v>
      </c>
      <c r="C18" s="51" t="s">
        <v>53</v>
      </c>
      <c r="D18" s="59" t="s">
        <v>61</v>
      </c>
      <c r="E18" s="60"/>
      <c r="F18" s="59" t="s">
        <v>62</v>
      </c>
      <c r="G18" s="60"/>
      <c r="H18" s="74" t="s">
        <v>50</v>
      </c>
      <c r="I18" s="75"/>
      <c r="J18" s="76" t="s">
        <v>63</v>
      </c>
      <c r="K18" s="76"/>
      <c r="L18" s="76"/>
      <c r="M18" s="76"/>
      <c r="N18" s="76"/>
    </row>
    <row r="19" spans="1:14" ht="16.5" thickTop="1" thickBot="1" x14ac:dyDescent="0.3">
      <c r="A19" s="52"/>
      <c r="B19" s="13"/>
      <c r="C19" s="61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4" ht="30.75" customHeight="1" thickBot="1" x14ac:dyDescent="0.3">
      <c r="A20" s="12"/>
      <c r="B20" s="10" t="s">
        <v>33</v>
      </c>
      <c r="C20" s="10" t="s">
        <v>32</v>
      </c>
      <c r="D20" s="2">
        <v>704.67</v>
      </c>
      <c r="E20" s="2">
        <v>706.77234270154622</v>
      </c>
      <c r="F20" s="56" t="s">
        <v>88</v>
      </c>
      <c r="G20" s="57"/>
      <c r="H20" s="46"/>
      <c r="I20" s="46"/>
      <c r="J20" s="20" t="s">
        <v>89</v>
      </c>
      <c r="K20" s="20" t="s">
        <v>90</v>
      </c>
      <c r="L20" s="20" t="s">
        <v>91</v>
      </c>
      <c r="M20" s="20" t="s">
        <v>92</v>
      </c>
      <c r="N20" s="24" t="s">
        <v>80</v>
      </c>
    </row>
    <row r="21" spans="1:14" ht="24" customHeight="1" thickBot="1" x14ac:dyDescent="0.3">
      <c r="A21" s="12">
        <v>1</v>
      </c>
      <c r="B21" s="10" t="s">
        <v>23</v>
      </c>
      <c r="C21" s="10" t="s">
        <v>22</v>
      </c>
      <c r="D21" s="2">
        <v>602.19999999999993</v>
      </c>
      <c r="E21" s="2">
        <v>600.03671904530484</v>
      </c>
      <c r="F21" s="45">
        <v>185</v>
      </c>
      <c r="G21" s="47">
        <v>194.44444444444446</v>
      </c>
      <c r="H21" s="46">
        <f>D21+F21</f>
        <v>787.19999999999993</v>
      </c>
      <c r="I21" s="46">
        <f>E21+G21</f>
        <v>794.48116348974929</v>
      </c>
      <c r="J21" s="20" t="s">
        <v>75</v>
      </c>
      <c r="K21" s="20" t="s">
        <v>79</v>
      </c>
      <c r="L21" s="20" t="s">
        <v>74</v>
      </c>
      <c r="M21" s="20" t="s">
        <v>80</v>
      </c>
      <c r="N21" s="24"/>
    </row>
    <row r="22" spans="1:14" ht="26.25" customHeight="1" thickBot="1" x14ac:dyDescent="0.3">
      <c r="A22" s="12">
        <v>2</v>
      </c>
      <c r="B22" s="10" t="s">
        <v>29</v>
      </c>
      <c r="C22" s="10" t="s">
        <v>28</v>
      </c>
      <c r="D22" s="2">
        <v>546.34</v>
      </c>
      <c r="E22" s="2">
        <v>545.59971616367659</v>
      </c>
      <c r="F22" s="45">
        <v>186.7</v>
      </c>
      <c r="G22" s="48">
        <v>196.7</v>
      </c>
      <c r="H22" s="46">
        <f t="shared" ref="H22:I24" si="0">D22+F22</f>
        <v>733.04</v>
      </c>
      <c r="I22" s="46">
        <f t="shared" si="0"/>
        <v>742.29971616367652</v>
      </c>
      <c r="J22" s="20" t="s">
        <v>74</v>
      </c>
      <c r="K22" s="20" t="s">
        <v>81</v>
      </c>
      <c r="L22" s="20" t="s">
        <v>82</v>
      </c>
      <c r="M22" s="20" t="s">
        <v>83</v>
      </c>
      <c r="N22" s="24" t="s">
        <v>84</v>
      </c>
    </row>
    <row r="23" spans="1:14" ht="31.5" customHeight="1" thickBot="1" x14ac:dyDescent="0.3">
      <c r="A23" s="12"/>
      <c r="B23" s="10" t="s">
        <v>16</v>
      </c>
      <c r="C23" s="10" t="s">
        <v>15</v>
      </c>
      <c r="D23" s="2">
        <v>541.02</v>
      </c>
      <c r="E23" s="2">
        <v>536.9212813109084</v>
      </c>
      <c r="F23" s="56" t="s">
        <v>88</v>
      </c>
      <c r="G23" s="57"/>
      <c r="H23" s="46"/>
      <c r="I23" s="46"/>
      <c r="J23" s="36" t="s">
        <v>78</v>
      </c>
      <c r="K23" s="36" t="s">
        <v>85</v>
      </c>
      <c r="L23" s="36" t="s">
        <v>72</v>
      </c>
      <c r="M23" s="36" t="s">
        <v>86</v>
      </c>
      <c r="N23" s="37" t="s">
        <v>79</v>
      </c>
    </row>
    <row r="24" spans="1:14" ht="38.25" customHeight="1" x14ac:dyDescent="0.25">
      <c r="A24" s="35">
        <v>3</v>
      </c>
      <c r="B24" s="10" t="s">
        <v>17</v>
      </c>
      <c r="C24" s="10" t="s">
        <v>6</v>
      </c>
      <c r="D24" s="2">
        <v>474.87</v>
      </c>
      <c r="E24" s="2">
        <v>483.38142065060174</v>
      </c>
      <c r="F24" s="45">
        <v>150</v>
      </c>
      <c r="G24" s="47">
        <v>157.77777777777777</v>
      </c>
      <c r="H24" s="48">
        <f t="shared" si="0"/>
        <v>624.87</v>
      </c>
      <c r="I24" s="48">
        <f t="shared" si="0"/>
        <v>641.15919842837957</v>
      </c>
      <c r="J24" s="36" t="s">
        <v>89</v>
      </c>
      <c r="K24" s="36" t="s">
        <v>78</v>
      </c>
      <c r="L24" s="36" t="s">
        <v>92</v>
      </c>
      <c r="M24" s="36" t="s">
        <v>71</v>
      </c>
      <c r="N24" s="37" t="s">
        <v>72</v>
      </c>
    </row>
    <row r="25" spans="1:14" ht="15.75" thickBot="1" x14ac:dyDescent="0.3"/>
    <row r="26" spans="1:14" ht="15.75" customHeight="1" thickBot="1" x14ac:dyDescent="0.3">
      <c r="A26" s="53" t="s">
        <v>73</v>
      </c>
      <c r="B26" s="54"/>
      <c r="C26" s="54"/>
      <c r="D26" s="54"/>
      <c r="E26" s="54"/>
      <c r="F26" s="54"/>
      <c r="G26" s="54"/>
      <c r="H26" s="54"/>
      <c r="I26" s="55"/>
      <c r="J26" s="30"/>
    </row>
    <row r="27" spans="1:14" ht="29.25" customHeight="1" thickBot="1" x14ac:dyDescent="0.3">
      <c r="A27" s="58" t="s">
        <v>51</v>
      </c>
      <c r="B27" s="81" t="s">
        <v>52</v>
      </c>
      <c r="C27" s="58" t="s">
        <v>53</v>
      </c>
      <c r="D27" s="58" t="s">
        <v>61</v>
      </c>
      <c r="E27" s="58"/>
      <c r="F27" s="58" t="s">
        <v>62</v>
      </c>
      <c r="G27" s="58"/>
      <c r="H27" s="62" t="s">
        <v>50</v>
      </c>
      <c r="I27" s="63"/>
    </row>
    <row r="28" spans="1:14" ht="16.5" thickTop="1" thickBot="1" x14ac:dyDescent="0.3">
      <c r="A28" s="80"/>
      <c r="B28" s="58"/>
      <c r="C28" s="82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</row>
    <row r="29" spans="1:14" ht="39" customHeight="1" thickTop="1" thickBot="1" x14ac:dyDescent="0.3">
      <c r="A29" s="12">
        <v>1</v>
      </c>
      <c r="B29" s="10" t="s">
        <v>17</v>
      </c>
      <c r="C29" s="10" t="s">
        <v>6</v>
      </c>
      <c r="D29" s="2">
        <v>474.87</v>
      </c>
      <c r="E29" s="2">
        <v>483.38142065060174</v>
      </c>
      <c r="F29" s="45">
        <v>150</v>
      </c>
      <c r="G29" s="47">
        <v>157.77777777777777</v>
      </c>
      <c r="H29" s="48">
        <f t="shared" ref="H29" si="1">D29+F29</f>
        <v>624.87</v>
      </c>
      <c r="I29" s="48">
        <f t="shared" ref="I29" si="2">E29+G29</f>
        <v>641.15919842837957</v>
      </c>
      <c r="J29" s="34" t="s">
        <v>66</v>
      </c>
    </row>
  </sheetData>
  <sheetProtection algorithmName="SHA-512" hashValue="CVn5t1GCisAwyj3yCc8gmvMfYdQOUIhMcW5qS5lsCxKfxHvijvbaSMhPDv/dLhssVV1lQF614YR5mLyHWaKsQg==" saltValue="a8wVY+TJC4O7R4jLD5Tdyw==" spinCount="100000" sheet="1" objects="1" scenarios="1"/>
  <mergeCells count="46">
    <mergeCell ref="F20:G20"/>
    <mergeCell ref="A26:I26"/>
    <mergeCell ref="A27:A28"/>
    <mergeCell ref="B27:B28"/>
    <mergeCell ref="C27:C28"/>
    <mergeCell ref="D27:E27"/>
    <mergeCell ref="F27:G27"/>
    <mergeCell ref="H27:I27"/>
    <mergeCell ref="F23:G23"/>
    <mergeCell ref="A17:N17"/>
    <mergeCell ref="A18:A19"/>
    <mergeCell ref="C18:C19"/>
    <mergeCell ref="D18:E18"/>
    <mergeCell ref="F18:G18"/>
    <mergeCell ref="H18:I18"/>
    <mergeCell ref="J18:N18"/>
    <mergeCell ref="D12:M12"/>
    <mergeCell ref="G14:I14"/>
    <mergeCell ref="G16:I16"/>
    <mergeCell ref="G13:I13"/>
    <mergeCell ref="D15:M15"/>
    <mergeCell ref="L7:M9"/>
    <mergeCell ref="A9:A11"/>
    <mergeCell ref="B9:B11"/>
    <mergeCell ref="C9:C11"/>
    <mergeCell ref="D9:E9"/>
    <mergeCell ref="F9:I9"/>
    <mergeCell ref="D10:D11"/>
    <mergeCell ref="E10:E11"/>
    <mergeCell ref="F10:F11"/>
    <mergeCell ref="G10:I11"/>
    <mergeCell ref="J10:J11"/>
    <mergeCell ref="K10:K11"/>
    <mergeCell ref="L10:L11"/>
    <mergeCell ref="M10:M11"/>
    <mergeCell ref="A7:A8"/>
    <mergeCell ref="B7:B8"/>
    <mergeCell ref="C7:C8"/>
    <mergeCell ref="D7:I8"/>
    <mergeCell ref="J7:K9"/>
    <mergeCell ref="B6:K6"/>
    <mergeCell ref="A1:K1"/>
    <mergeCell ref="B2:K2"/>
    <mergeCell ref="B3:K3"/>
    <mergeCell ref="B4:K4"/>
    <mergeCell ref="B5:K5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topLeftCell="A4" zoomScaleNormal="100" workbookViewId="0">
      <selection activeCell="G15" sqref="G15:I15"/>
    </sheetView>
  </sheetViews>
  <sheetFormatPr defaultRowHeight="15" x14ac:dyDescent="0.25"/>
  <cols>
    <col min="1" max="1" width="16.28515625" customWidth="1"/>
    <col min="3" max="3" width="10.42578125" customWidth="1"/>
    <col min="4" max="4" width="11" customWidth="1"/>
    <col min="5" max="5" width="11.28515625" customWidth="1"/>
    <col min="6" max="6" width="10.7109375" customWidth="1"/>
    <col min="8" max="8" width="10.85546875" customWidth="1"/>
    <col min="10" max="11" width="10.5703125" customWidth="1"/>
    <col min="12" max="12" width="19.42578125" customWidth="1"/>
    <col min="13" max="13" width="16.7109375" customWidth="1"/>
    <col min="14" max="14" width="11.42578125" customWidth="1"/>
  </cols>
  <sheetData>
    <row r="1" spans="1:13" ht="15.75" x14ac:dyDescent="0.2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3" ht="31.5" x14ac:dyDescent="0.25">
      <c r="A2" s="1" t="s">
        <v>0</v>
      </c>
      <c r="B2" s="86" t="s">
        <v>7</v>
      </c>
      <c r="C2" s="86"/>
      <c r="D2" s="86"/>
      <c r="E2" s="86"/>
      <c r="F2" s="86"/>
      <c r="G2" s="86"/>
      <c r="H2" s="86"/>
      <c r="I2" s="86"/>
      <c r="J2" s="86"/>
      <c r="K2" s="86"/>
    </row>
    <row r="3" spans="1:13" ht="15.75" x14ac:dyDescent="0.25">
      <c r="A3" s="1" t="s">
        <v>1</v>
      </c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</row>
    <row r="4" spans="1:13" ht="15.75" x14ac:dyDescent="0.25">
      <c r="A4" s="1" t="s">
        <v>3</v>
      </c>
      <c r="B4" s="86" t="s">
        <v>36</v>
      </c>
      <c r="C4" s="86"/>
      <c r="D4" s="86"/>
      <c r="E4" s="86"/>
      <c r="F4" s="86"/>
      <c r="G4" s="86"/>
      <c r="H4" s="86"/>
      <c r="I4" s="86"/>
      <c r="J4" s="86"/>
      <c r="K4" s="86"/>
    </row>
    <row r="5" spans="1:13" ht="31.5" x14ac:dyDescent="0.25">
      <c r="A5" s="1" t="s">
        <v>4</v>
      </c>
      <c r="B5" s="86" t="s">
        <v>37</v>
      </c>
      <c r="C5" s="86"/>
      <c r="D5" s="86"/>
      <c r="E5" s="86"/>
      <c r="F5" s="86"/>
      <c r="G5" s="86"/>
      <c r="H5" s="86"/>
      <c r="I5" s="86"/>
      <c r="J5" s="86"/>
      <c r="K5" s="86"/>
    </row>
    <row r="6" spans="1:13" ht="15.75" x14ac:dyDescent="0.25">
      <c r="A6" s="1" t="s">
        <v>5</v>
      </c>
      <c r="B6" s="86" t="s">
        <v>10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5" customHeight="1" x14ac:dyDescent="0.25">
      <c r="A7" s="87" t="s">
        <v>47</v>
      </c>
      <c r="B7" s="88"/>
      <c r="C7" s="90"/>
      <c r="D7" s="83" t="s">
        <v>48</v>
      </c>
      <c r="E7" s="91"/>
      <c r="F7" s="91"/>
      <c r="G7" s="91"/>
      <c r="H7" s="91"/>
      <c r="I7" s="69"/>
      <c r="J7" s="83" t="s">
        <v>49</v>
      </c>
      <c r="K7" s="69"/>
      <c r="L7" s="68" t="s">
        <v>59</v>
      </c>
      <c r="M7" s="69"/>
    </row>
    <row r="8" spans="1:13" x14ac:dyDescent="0.25">
      <c r="A8" s="87"/>
      <c r="B8" s="89"/>
      <c r="C8" s="78"/>
      <c r="D8" s="72"/>
      <c r="E8" s="92"/>
      <c r="F8" s="92"/>
      <c r="G8" s="92"/>
      <c r="H8" s="92"/>
      <c r="I8" s="73"/>
      <c r="J8" s="84"/>
      <c r="K8" s="71"/>
      <c r="L8" s="70" t="s">
        <v>50</v>
      </c>
      <c r="M8" s="71"/>
    </row>
    <row r="9" spans="1:13" ht="15" customHeight="1" x14ac:dyDescent="0.25">
      <c r="A9" s="66" t="s">
        <v>51</v>
      </c>
      <c r="B9" s="79" t="s">
        <v>52</v>
      </c>
      <c r="C9" s="97" t="s">
        <v>53</v>
      </c>
      <c r="D9" s="93" t="s">
        <v>54</v>
      </c>
      <c r="E9" s="98"/>
      <c r="F9" s="93" t="s">
        <v>55</v>
      </c>
      <c r="G9" s="94"/>
      <c r="H9" s="95"/>
      <c r="I9" s="96"/>
      <c r="J9" s="72"/>
      <c r="K9" s="73"/>
      <c r="L9" s="72"/>
      <c r="M9" s="73"/>
    </row>
    <row r="10" spans="1:13" ht="15" customHeight="1" x14ac:dyDescent="0.25">
      <c r="A10" s="77"/>
      <c r="B10" s="77"/>
      <c r="C10" s="77"/>
      <c r="D10" s="66" t="s">
        <v>57</v>
      </c>
      <c r="E10" s="66" t="s">
        <v>58</v>
      </c>
      <c r="F10" s="66" t="s">
        <v>57</v>
      </c>
      <c r="G10" s="83" t="s">
        <v>58</v>
      </c>
      <c r="H10" s="91"/>
      <c r="I10" s="69"/>
      <c r="J10" s="66" t="s">
        <v>57</v>
      </c>
      <c r="K10" s="66" t="s">
        <v>58</v>
      </c>
      <c r="L10" s="66" t="s">
        <v>57</v>
      </c>
      <c r="M10" s="66" t="s">
        <v>58</v>
      </c>
    </row>
    <row r="11" spans="1:13" ht="26.25" customHeight="1" x14ac:dyDescent="0.25">
      <c r="A11" s="78"/>
      <c r="B11" s="78"/>
      <c r="C11" s="78"/>
      <c r="D11" s="67"/>
      <c r="E11" s="67"/>
      <c r="F11" s="67" t="s">
        <v>56</v>
      </c>
      <c r="G11" s="99" t="s">
        <v>56</v>
      </c>
      <c r="H11" s="92"/>
      <c r="I11" s="73"/>
      <c r="J11" s="67" t="s">
        <v>56</v>
      </c>
      <c r="K11" s="67" t="s">
        <v>56</v>
      </c>
      <c r="L11" s="67"/>
      <c r="M11" s="67"/>
    </row>
    <row r="12" spans="1:13" ht="30" x14ac:dyDescent="0.25">
      <c r="A12" s="7">
        <v>1</v>
      </c>
      <c r="B12" s="10" t="s">
        <v>33</v>
      </c>
      <c r="C12" s="10" t="s">
        <v>32</v>
      </c>
      <c r="D12" s="100" t="s">
        <v>87</v>
      </c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ht="33.75" customHeight="1" x14ac:dyDescent="0.25">
      <c r="A13" s="7">
        <v>2</v>
      </c>
      <c r="B13" s="10" t="s">
        <v>25</v>
      </c>
      <c r="C13" s="10" t="s">
        <v>24</v>
      </c>
      <c r="D13" s="100" t="s">
        <v>87</v>
      </c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30" customHeight="1" x14ac:dyDescent="0.25">
      <c r="A14" s="7">
        <v>3</v>
      </c>
      <c r="B14" s="10" t="s">
        <v>23</v>
      </c>
      <c r="C14" s="10" t="s">
        <v>22</v>
      </c>
      <c r="D14" s="2">
        <v>50</v>
      </c>
      <c r="E14" s="8">
        <v>50</v>
      </c>
      <c r="F14" s="9">
        <v>85</v>
      </c>
      <c r="G14" s="100">
        <v>100</v>
      </c>
      <c r="H14" s="94"/>
      <c r="I14" s="98"/>
      <c r="J14" s="9">
        <v>50</v>
      </c>
      <c r="K14" s="8">
        <v>50</v>
      </c>
      <c r="L14" s="45">
        <f>D14+F14+J14+H14</f>
        <v>185</v>
      </c>
      <c r="M14" s="47">
        <f>E14+G14+K14</f>
        <v>200</v>
      </c>
    </row>
    <row r="15" spans="1:13" ht="27.75" customHeight="1" x14ac:dyDescent="0.25">
      <c r="A15" s="7">
        <v>4</v>
      </c>
      <c r="B15" s="10" t="s">
        <v>14</v>
      </c>
      <c r="C15" s="10" t="s">
        <v>13</v>
      </c>
      <c r="D15" s="2">
        <v>35</v>
      </c>
      <c r="E15" s="2">
        <f>D15*E14/D14</f>
        <v>35</v>
      </c>
      <c r="F15" s="49">
        <v>40</v>
      </c>
      <c r="G15" s="105">
        <f>F15*G14/F14</f>
        <v>47.058823529411768</v>
      </c>
      <c r="H15" s="106"/>
      <c r="I15" s="107"/>
      <c r="J15" s="9">
        <v>35</v>
      </c>
      <c r="K15" s="9">
        <f>J15*K14/J14</f>
        <v>35</v>
      </c>
      <c r="L15" s="45">
        <f>D15+F15+J15</f>
        <v>110</v>
      </c>
      <c r="M15" s="47">
        <f>E15+G15+K15</f>
        <v>117.05882352941177</v>
      </c>
    </row>
    <row r="16" spans="1:13" ht="28.5" customHeight="1" x14ac:dyDescent="0.25">
      <c r="A16" s="7">
        <v>5</v>
      </c>
      <c r="B16" s="10" t="s">
        <v>21</v>
      </c>
      <c r="C16" s="10" t="s">
        <v>20</v>
      </c>
      <c r="D16" s="100" t="s">
        <v>87</v>
      </c>
      <c r="E16" s="101"/>
      <c r="F16" s="101"/>
      <c r="G16" s="101"/>
      <c r="H16" s="101"/>
      <c r="I16" s="101"/>
      <c r="J16" s="101"/>
      <c r="K16" s="101"/>
      <c r="L16" s="101"/>
      <c r="M16" s="102"/>
    </row>
    <row r="17" spans="1:14" ht="15" customHeight="1" x14ac:dyDescent="0.25">
      <c r="A17" s="64" t="s">
        <v>60</v>
      </c>
      <c r="B17" s="64"/>
      <c r="C17" s="64"/>
      <c r="D17" s="64"/>
      <c r="E17" s="64"/>
      <c r="F17" s="64"/>
      <c r="G17" s="64"/>
      <c r="H17" s="65"/>
      <c r="I17" s="65"/>
      <c r="J17" s="65"/>
      <c r="K17" s="65"/>
      <c r="L17" s="65"/>
      <c r="M17" s="65"/>
      <c r="N17" s="65"/>
    </row>
    <row r="18" spans="1:14" ht="27" customHeight="1" thickBot="1" x14ac:dyDescent="0.3">
      <c r="A18" s="51" t="s">
        <v>51</v>
      </c>
      <c r="B18" s="13" t="s">
        <v>52</v>
      </c>
      <c r="C18" s="51" t="s">
        <v>53</v>
      </c>
      <c r="D18" s="59" t="s">
        <v>61</v>
      </c>
      <c r="E18" s="60"/>
      <c r="F18" s="59" t="s">
        <v>62</v>
      </c>
      <c r="G18" s="60"/>
      <c r="H18" s="74" t="s">
        <v>50</v>
      </c>
      <c r="I18" s="75"/>
      <c r="J18" s="76" t="s">
        <v>63</v>
      </c>
      <c r="K18" s="76"/>
      <c r="L18" s="76"/>
      <c r="M18" s="76"/>
      <c r="N18" s="76"/>
    </row>
    <row r="19" spans="1:14" ht="27" thickTop="1" thickBot="1" x14ac:dyDescent="0.3">
      <c r="A19" s="52"/>
      <c r="B19" s="13"/>
      <c r="C19" s="61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4" ht="30.75" customHeight="1" thickBot="1" x14ac:dyDescent="0.3">
      <c r="A20" s="12"/>
      <c r="B20" s="10" t="s">
        <v>33</v>
      </c>
      <c r="C20" s="10" t="s">
        <v>32</v>
      </c>
      <c r="D20" s="2">
        <v>704.67</v>
      </c>
      <c r="E20" s="2">
        <v>706.77234270154622</v>
      </c>
      <c r="F20" s="56" t="s">
        <v>88</v>
      </c>
      <c r="G20" s="57"/>
      <c r="H20" s="46"/>
      <c r="I20" s="46"/>
      <c r="J20" s="20" t="s">
        <v>89</v>
      </c>
      <c r="K20" s="20" t="s">
        <v>90</v>
      </c>
      <c r="L20" s="20" t="s">
        <v>91</v>
      </c>
      <c r="M20" s="20" t="s">
        <v>92</v>
      </c>
      <c r="N20" s="24" t="s">
        <v>80</v>
      </c>
    </row>
    <row r="21" spans="1:14" ht="33.75" customHeight="1" thickBot="1" x14ac:dyDescent="0.3">
      <c r="A21" s="12"/>
      <c r="B21" s="10" t="s">
        <v>25</v>
      </c>
      <c r="C21" s="10" t="s">
        <v>24</v>
      </c>
      <c r="D21" s="2">
        <v>617.1</v>
      </c>
      <c r="E21" s="2">
        <v>610.8622273477215</v>
      </c>
      <c r="F21" s="56" t="s">
        <v>88</v>
      </c>
      <c r="G21" s="57"/>
      <c r="H21" s="46"/>
      <c r="I21" s="46"/>
      <c r="J21" s="20" t="s">
        <v>74</v>
      </c>
      <c r="K21" s="20" t="s">
        <v>75</v>
      </c>
      <c r="L21" s="20" t="s">
        <v>76</v>
      </c>
      <c r="M21" s="20" t="s">
        <v>77</v>
      </c>
      <c r="N21" s="24" t="s">
        <v>78</v>
      </c>
    </row>
    <row r="22" spans="1:14" ht="27.75" customHeight="1" thickBot="1" x14ac:dyDescent="0.3">
      <c r="A22" s="12">
        <v>1</v>
      </c>
      <c r="B22" s="10" t="s">
        <v>23</v>
      </c>
      <c r="C22" s="10" t="s">
        <v>22</v>
      </c>
      <c r="D22" s="2">
        <v>602.19999999999993</v>
      </c>
      <c r="E22" s="2">
        <v>600.03671904530484</v>
      </c>
      <c r="F22" s="45">
        <v>185</v>
      </c>
      <c r="G22" s="47">
        <v>200</v>
      </c>
      <c r="H22" s="46">
        <f>D22+F22</f>
        <v>787.19999999999993</v>
      </c>
      <c r="I22" s="46">
        <f>E22+G22</f>
        <v>800.03671904530484</v>
      </c>
      <c r="J22" s="20" t="s">
        <v>75</v>
      </c>
      <c r="K22" s="20" t="s">
        <v>79</v>
      </c>
      <c r="L22" s="20" t="s">
        <v>74</v>
      </c>
      <c r="M22" s="20" t="s">
        <v>80</v>
      </c>
      <c r="N22" s="24"/>
    </row>
    <row r="23" spans="1:14" ht="27" customHeight="1" thickBot="1" x14ac:dyDescent="0.3">
      <c r="A23" s="12">
        <v>2</v>
      </c>
      <c r="B23" s="10" t="s">
        <v>14</v>
      </c>
      <c r="C23" s="10" t="s">
        <v>13</v>
      </c>
      <c r="D23" s="2">
        <v>439.90999999999997</v>
      </c>
      <c r="E23" s="2">
        <v>442.17390617804068</v>
      </c>
      <c r="F23" s="50">
        <v>110</v>
      </c>
      <c r="G23" s="47">
        <v>117.05882352941177</v>
      </c>
      <c r="H23" s="48">
        <f>D23+F23</f>
        <v>549.91</v>
      </c>
      <c r="I23" s="46">
        <f>E23+G23</f>
        <v>559.23272970745245</v>
      </c>
      <c r="J23" s="20" t="s">
        <v>84</v>
      </c>
      <c r="K23" s="20" t="s">
        <v>94</v>
      </c>
      <c r="L23" s="20" t="s">
        <v>78</v>
      </c>
      <c r="M23" s="20" t="s">
        <v>93</v>
      </c>
      <c r="N23" s="20" t="s">
        <v>95</v>
      </c>
    </row>
    <row r="24" spans="1:14" ht="33" customHeight="1" x14ac:dyDescent="0.25">
      <c r="A24" s="35"/>
      <c r="B24" s="10" t="s">
        <v>21</v>
      </c>
      <c r="C24" s="10" t="s">
        <v>20</v>
      </c>
      <c r="D24" s="2">
        <v>388.63</v>
      </c>
      <c r="E24" s="2">
        <v>395.86289517534493</v>
      </c>
      <c r="F24" s="56" t="s">
        <v>88</v>
      </c>
      <c r="G24" s="57"/>
      <c r="H24" s="48"/>
      <c r="I24" s="48"/>
      <c r="J24" s="20" t="s">
        <v>79</v>
      </c>
      <c r="K24" s="20" t="s">
        <v>72</v>
      </c>
      <c r="L24" s="20" t="s">
        <v>95</v>
      </c>
      <c r="M24" s="20" t="s">
        <v>71</v>
      </c>
      <c r="N24" s="20" t="s">
        <v>93</v>
      </c>
    </row>
    <row r="25" spans="1:14" ht="15.75" thickBot="1" x14ac:dyDescent="0.3"/>
    <row r="26" spans="1:14" ht="15.75" customHeight="1" thickBot="1" x14ac:dyDescent="0.3">
      <c r="A26" s="53" t="s">
        <v>73</v>
      </c>
      <c r="B26" s="54"/>
      <c r="C26" s="54"/>
      <c r="D26" s="54"/>
      <c r="E26" s="54"/>
      <c r="F26" s="54"/>
      <c r="G26" s="54"/>
      <c r="H26" s="54"/>
      <c r="I26" s="55"/>
      <c r="J26" s="30"/>
    </row>
    <row r="27" spans="1:14" ht="31.5" customHeight="1" thickBot="1" x14ac:dyDescent="0.3">
      <c r="A27" s="58" t="s">
        <v>51</v>
      </c>
      <c r="B27" s="81" t="s">
        <v>52</v>
      </c>
      <c r="C27" s="58" t="s">
        <v>53</v>
      </c>
      <c r="D27" s="58" t="s">
        <v>61</v>
      </c>
      <c r="E27" s="58"/>
      <c r="F27" s="58" t="s">
        <v>62</v>
      </c>
      <c r="G27" s="58"/>
      <c r="H27" s="62" t="s">
        <v>50</v>
      </c>
      <c r="I27" s="63"/>
    </row>
    <row r="28" spans="1:14" ht="27" thickTop="1" thickBot="1" x14ac:dyDescent="0.3">
      <c r="A28" s="80"/>
      <c r="B28" s="58"/>
      <c r="C28" s="82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  <c r="L28" s="44"/>
    </row>
    <row r="29" spans="1:14" ht="16.5" thickTop="1" thickBot="1" x14ac:dyDescent="0.3">
      <c r="A29" s="12">
        <v>1</v>
      </c>
      <c r="B29" s="10" t="s">
        <v>23</v>
      </c>
      <c r="C29" s="10" t="s">
        <v>22</v>
      </c>
      <c r="D29" s="2">
        <v>602.19999999999993</v>
      </c>
      <c r="E29" s="2">
        <v>600.03671904530484</v>
      </c>
      <c r="F29" s="45">
        <v>185</v>
      </c>
      <c r="G29" s="47">
        <v>200</v>
      </c>
      <c r="H29" s="46">
        <f>D29+F29</f>
        <v>787.19999999999993</v>
      </c>
      <c r="I29" s="46">
        <f>E29+G29</f>
        <v>800.03671904530484</v>
      </c>
      <c r="J29" s="34" t="s">
        <v>66</v>
      </c>
    </row>
  </sheetData>
  <sheetProtection algorithmName="SHA-512" hashValue="Qp6/5xDaEAeVlXHekDl9/KT3HW8qm1A1PsWIe5me+diU3ytvriHFptjskJMGcFGfPUJQdb3BkfXDjzNgR2tdYw==" saltValue="y0sLe4i0NUMcPdH6IpjcMQ==" spinCount="100000" sheet="1" objects="1" scenarios="1"/>
  <mergeCells count="47">
    <mergeCell ref="F20:G20"/>
    <mergeCell ref="A26:I26"/>
    <mergeCell ref="A27:A28"/>
    <mergeCell ref="B27:B28"/>
    <mergeCell ref="C27:C28"/>
    <mergeCell ref="D27:E27"/>
    <mergeCell ref="F27:G27"/>
    <mergeCell ref="H27:I27"/>
    <mergeCell ref="F21:G21"/>
    <mergeCell ref="F24:G24"/>
    <mergeCell ref="A17:N17"/>
    <mergeCell ref="A18:A19"/>
    <mergeCell ref="C18:C19"/>
    <mergeCell ref="D18:E18"/>
    <mergeCell ref="F18:G18"/>
    <mergeCell ref="H18:I18"/>
    <mergeCell ref="J18:N18"/>
    <mergeCell ref="D12:M12"/>
    <mergeCell ref="G14:I14"/>
    <mergeCell ref="D13:M13"/>
    <mergeCell ref="G15:I15"/>
    <mergeCell ref="D16:M16"/>
    <mergeCell ref="L7:M9"/>
    <mergeCell ref="A9:A11"/>
    <mergeCell ref="B9:B11"/>
    <mergeCell ref="C9:C11"/>
    <mergeCell ref="D9:E9"/>
    <mergeCell ref="F9:I9"/>
    <mergeCell ref="D10:D11"/>
    <mergeCell ref="E10:E11"/>
    <mergeCell ref="F10:F11"/>
    <mergeCell ref="G10:I11"/>
    <mergeCell ref="J10:J11"/>
    <mergeCell ref="K10:K11"/>
    <mergeCell ref="L10:L11"/>
    <mergeCell ref="M10:M11"/>
    <mergeCell ref="A7:A8"/>
    <mergeCell ref="B7:B8"/>
    <mergeCell ref="C7:C8"/>
    <mergeCell ref="D7:I8"/>
    <mergeCell ref="J7:K9"/>
    <mergeCell ref="B6:K6"/>
    <mergeCell ref="A1:K1"/>
    <mergeCell ref="B2:K2"/>
    <mergeCell ref="B3:K3"/>
    <mergeCell ref="B4:K4"/>
    <mergeCell ref="B5:K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0"/>
  <sheetViews>
    <sheetView topLeftCell="A7" zoomScaleNormal="100" workbookViewId="0">
      <selection activeCell="F21" sqref="F21:G21"/>
    </sheetView>
  </sheetViews>
  <sheetFormatPr defaultRowHeight="15" x14ac:dyDescent="0.25"/>
  <cols>
    <col min="1" max="1" width="16.28515625" customWidth="1"/>
    <col min="3" max="3" width="10.42578125" customWidth="1"/>
    <col min="4" max="4" width="11" customWidth="1"/>
    <col min="6" max="6" width="11.28515625" customWidth="1"/>
    <col min="8" max="8" width="12.140625" customWidth="1"/>
    <col min="10" max="10" width="10" customWidth="1"/>
    <col min="11" max="11" width="10.5703125" customWidth="1"/>
    <col min="12" max="12" width="19.42578125" customWidth="1"/>
    <col min="13" max="13" width="16.7109375" customWidth="1"/>
    <col min="14" max="14" width="11" customWidth="1"/>
  </cols>
  <sheetData>
    <row r="1" spans="1:13" ht="15.75" x14ac:dyDescent="0.2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3" ht="31.5" x14ac:dyDescent="0.25">
      <c r="A2" s="1" t="s">
        <v>0</v>
      </c>
      <c r="B2" s="86" t="s">
        <v>7</v>
      </c>
      <c r="C2" s="86"/>
      <c r="D2" s="86"/>
      <c r="E2" s="86"/>
      <c r="F2" s="86"/>
      <c r="G2" s="86"/>
      <c r="H2" s="86"/>
      <c r="I2" s="86"/>
      <c r="J2" s="86"/>
      <c r="K2" s="86"/>
    </row>
    <row r="3" spans="1:13" ht="15.75" x14ac:dyDescent="0.25">
      <c r="A3" s="1" t="s">
        <v>1</v>
      </c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</row>
    <row r="4" spans="1:13" ht="15.75" x14ac:dyDescent="0.25">
      <c r="A4" s="1" t="s">
        <v>3</v>
      </c>
      <c r="B4" s="86" t="s">
        <v>38</v>
      </c>
      <c r="C4" s="86"/>
      <c r="D4" s="86"/>
      <c r="E4" s="86"/>
      <c r="F4" s="86"/>
      <c r="G4" s="86"/>
      <c r="H4" s="86"/>
      <c r="I4" s="86"/>
      <c r="J4" s="86"/>
      <c r="K4" s="86"/>
    </row>
    <row r="5" spans="1:13" ht="31.5" x14ac:dyDescent="0.25">
      <c r="A5" s="1" t="s">
        <v>4</v>
      </c>
      <c r="B5" s="86" t="s">
        <v>39</v>
      </c>
      <c r="C5" s="86"/>
      <c r="D5" s="86"/>
      <c r="E5" s="86"/>
      <c r="F5" s="86"/>
      <c r="G5" s="86"/>
      <c r="H5" s="86"/>
      <c r="I5" s="86"/>
      <c r="J5" s="86"/>
      <c r="K5" s="86"/>
    </row>
    <row r="6" spans="1:13" ht="15.75" x14ac:dyDescent="0.25">
      <c r="A6" s="1" t="s">
        <v>5</v>
      </c>
      <c r="B6" s="86" t="s">
        <v>40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5" customHeight="1" x14ac:dyDescent="0.25">
      <c r="A7" s="87" t="s">
        <v>47</v>
      </c>
      <c r="B7" s="88"/>
      <c r="C7" s="90"/>
      <c r="D7" s="83" t="s">
        <v>48</v>
      </c>
      <c r="E7" s="91"/>
      <c r="F7" s="91"/>
      <c r="G7" s="91"/>
      <c r="H7" s="91"/>
      <c r="I7" s="69"/>
      <c r="J7" s="83" t="s">
        <v>49</v>
      </c>
      <c r="K7" s="69"/>
      <c r="L7" s="68" t="s">
        <v>59</v>
      </c>
      <c r="M7" s="69"/>
    </row>
    <row r="8" spans="1:13" x14ac:dyDescent="0.25">
      <c r="A8" s="87"/>
      <c r="B8" s="89"/>
      <c r="C8" s="78"/>
      <c r="D8" s="72"/>
      <c r="E8" s="92"/>
      <c r="F8" s="92"/>
      <c r="G8" s="92"/>
      <c r="H8" s="92"/>
      <c r="I8" s="73"/>
      <c r="J8" s="84"/>
      <c r="K8" s="71"/>
      <c r="L8" s="70" t="s">
        <v>50</v>
      </c>
      <c r="M8" s="71"/>
    </row>
    <row r="9" spans="1:13" ht="15" customHeight="1" x14ac:dyDescent="0.25">
      <c r="A9" s="66" t="s">
        <v>51</v>
      </c>
      <c r="B9" s="79" t="s">
        <v>52</v>
      </c>
      <c r="C9" s="97" t="s">
        <v>53</v>
      </c>
      <c r="D9" s="93" t="s">
        <v>54</v>
      </c>
      <c r="E9" s="98"/>
      <c r="F9" s="93" t="s">
        <v>55</v>
      </c>
      <c r="G9" s="94"/>
      <c r="H9" s="95"/>
      <c r="I9" s="96"/>
      <c r="J9" s="72"/>
      <c r="K9" s="73"/>
      <c r="L9" s="72"/>
      <c r="M9" s="73"/>
    </row>
    <row r="10" spans="1:13" ht="15" customHeight="1" x14ac:dyDescent="0.25">
      <c r="A10" s="77"/>
      <c r="B10" s="77"/>
      <c r="C10" s="77"/>
      <c r="D10" s="66" t="s">
        <v>57</v>
      </c>
      <c r="E10" s="66" t="s">
        <v>58</v>
      </c>
      <c r="F10" s="66" t="s">
        <v>57</v>
      </c>
      <c r="G10" s="83" t="s">
        <v>58</v>
      </c>
      <c r="H10" s="91"/>
      <c r="I10" s="69"/>
      <c r="J10" s="66" t="s">
        <v>57</v>
      </c>
      <c r="K10" s="66" t="s">
        <v>58</v>
      </c>
      <c r="L10" s="66" t="s">
        <v>57</v>
      </c>
      <c r="M10" s="66" t="s">
        <v>58</v>
      </c>
    </row>
    <row r="11" spans="1:13" ht="15" customHeight="1" x14ac:dyDescent="0.25">
      <c r="A11" s="78"/>
      <c r="B11" s="78"/>
      <c r="C11" s="78"/>
      <c r="D11" s="67"/>
      <c r="E11" s="67"/>
      <c r="F11" s="67" t="s">
        <v>56</v>
      </c>
      <c r="G11" s="99" t="s">
        <v>56</v>
      </c>
      <c r="H11" s="92"/>
      <c r="I11" s="73"/>
      <c r="J11" s="67" t="s">
        <v>56</v>
      </c>
      <c r="K11" s="67" t="s">
        <v>56</v>
      </c>
      <c r="L11" s="67"/>
      <c r="M11" s="67"/>
    </row>
    <row r="12" spans="1:13" ht="27.75" customHeight="1" x14ac:dyDescent="0.25">
      <c r="A12" s="7">
        <v>1</v>
      </c>
      <c r="B12" s="10" t="s">
        <v>19</v>
      </c>
      <c r="C12" s="10" t="s">
        <v>18</v>
      </c>
      <c r="D12" s="100" t="s">
        <v>87</v>
      </c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ht="34.5" customHeight="1" x14ac:dyDescent="0.25">
      <c r="A13" s="7">
        <v>2</v>
      </c>
      <c r="B13" s="10" t="s">
        <v>25</v>
      </c>
      <c r="C13" s="10" t="s">
        <v>24</v>
      </c>
      <c r="D13" s="100" t="s">
        <v>87</v>
      </c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24.75" customHeight="1" x14ac:dyDescent="0.25">
      <c r="A14" s="7">
        <v>3</v>
      </c>
      <c r="B14" s="10" t="s">
        <v>29</v>
      </c>
      <c r="C14" s="10" t="s">
        <v>28</v>
      </c>
      <c r="D14" s="9">
        <v>46.7</v>
      </c>
      <c r="E14" s="8">
        <v>50</v>
      </c>
      <c r="F14" s="9">
        <v>90</v>
      </c>
      <c r="G14" s="100">
        <v>100</v>
      </c>
      <c r="H14" s="95"/>
      <c r="I14" s="96"/>
      <c r="J14" s="9">
        <v>50</v>
      </c>
      <c r="K14" s="8">
        <v>50</v>
      </c>
      <c r="L14" s="45">
        <f>D14+F14+J14</f>
        <v>186.7</v>
      </c>
      <c r="M14" s="47">
        <f>E14+G14+K14</f>
        <v>200</v>
      </c>
    </row>
    <row r="15" spans="1:13" ht="29.25" customHeight="1" x14ac:dyDescent="0.25">
      <c r="A15" s="7">
        <v>4</v>
      </c>
      <c r="B15" s="10" t="s">
        <v>16</v>
      </c>
      <c r="C15" s="10" t="s">
        <v>15</v>
      </c>
      <c r="D15" s="100" t="s">
        <v>87</v>
      </c>
      <c r="E15" s="101"/>
      <c r="F15" s="101"/>
      <c r="G15" s="101"/>
      <c r="H15" s="101"/>
      <c r="I15" s="101"/>
      <c r="J15" s="101"/>
      <c r="K15" s="101"/>
      <c r="L15" s="101"/>
      <c r="M15" s="102"/>
    </row>
    <row r="16" spans="1:13" ht="32.25" customHeight="1" x14ac:dyDescent="0.25">
      <c r="A16" s="7">
        <v>5</v>
      </c>
      <c r="B16" s="10" t="s">
        <v>27</v>
      </c>
      <c r="C16" s="10" t="s">
        <v>26</v>
      </c>
      <c r="D16" s="9">
        <v>40</v>
      </c>
      <c r="E16" s="9">
        <f>D16*E14/D14</f>
        <v>42.826552462526763</v>
      </c>
      <c r="F16" s="9">
        <v>85</v>
      </c>
      <c r="G16" s="105">
        <f>F16*G14/F14</f>
        <v>94.444444444444443</v>
      </c>
      <c r="H16" s="106"/>
      <c r="I16" s="107"/>
      <c r="J16" s="9">
        <v>40</v>
      </c>
      <c r="K16" s="9">
        <f>J16*K14/J14</f>
        <v>40</v>
      </c>
      <c r="L16" s="45">
        <f>D16+F16+J16+H16</f>
        <v>165</v>
      </c>
      <c r="M16" s="47">
        <f>E16+G16+K16</f>
        <v>177.27099690697122</v>
      </c>
    </row>
    <row r="17" spans="1:14" ht="15" customHeight="1" x14ac:dyDescent="0.25">
      <c r="A17" s="64" t="s">
        <v>60</v>
      </c>
      <c r="B17" s="64"/>
      <c r="C17" s="64"/>
      <c r="D17" s="64"/>
      <c r="E17" s="64"/>
      <c r="F17" s="64"/>
      <c r="G17" s="64"/>
      <c r="H17" s="65"/>
      <c r="I17" s="65"/>
      <c r="J17" s="65"/>
      <c r="K17" s="65"/>
      <c r="L17" s="65"/>
      <c r="M17" s="65"/>
      <c r="N17" s="65"/>
    </row>
    <row r="18" spans="1:14" ht="27" customHeight="1" thickBot="1" x14ac:dyDescent="0.3">
      <c r="A18" s="51" t="s">
        <v>51</v>
      </c>
      <c r="B18" s="13" t="s">
        <v>52</v>
      </c>
      <c r="C18" s="51" t="s">
        <v>53</v>
      </c>
      <c r="D18" s="59" t="s">
        <v>61</v>
      </c>
      <c r="E18" s="60"/>
      <c r="F18" s="59" t="s">
        <v>62</v>
      </c>
      <c r="G18" s="60"/>
      <c r="H18" s="74" t="s">
        <v>50</v>
      </c>
      <c r="I18" s="75"/>
      <c r="J18" s="76" t="s">
        <v>63</v>
      </c>
      <c r="K18" s="76"/>
      <c r="L18" s="76"/>
      <c r="M18" s="76"/>
      <c r="N18" s="76"/>
    </row>
    <row r="19" spans="1:14" ht="16.5" thickTop="1" thickBot="1" x14ac:dyDescent="0.3">
      <c r="A19" s="52"/>
      <c r="B19" s="13"/>
      <c r="C19" s="61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4" ht="30.75" customHeight="1" thickBot="1" x14ac:dyDescent="0.3">
      <c r="A20" s="12"/>
      <c r="B20" s="10" t="s">
        <v>19</v>
      </c>
      <c r="C20" s="10" t="s">
        <v>18</v>
      </c>
      <c r="D20" s="2">
        <v>716.46</v>
      </c>
      <c r="E20" s="2">
        <v>782.46415891782794</v>
      </c>
      <c r="F20" s="56" t="s">
        <v>88</v>
      </c>
      <c r="G20" s="57"/>
      <c r="H20" s="46"/>
      <c r="I20" s="46"/>
      <c r="J20" s="20" t="s">
        <v>71</v>
      </c>
      <c r="K20" s="20" t="s">
        <v>72</v>
      </c>
      <c r="L20" s="20"/>
      <c r="M20" s="20"/>
      <c r="N20" s="24"/>
    </row>
    <row r="21" spans="1:14" ht="51.75" customHeight="1" thickBot="1" x14ac:dyDescent="0.3">
      <c r="A21" s="12"/>
      <c r="B21" s="10" t="s">
        <v>25</v>
      </c>
      <c r="C21" s="10" t="s">
        <v>24</v>
      </c>
      <c r="D21" s="2">
        <v>617.1</v>
      </c>
      <c r="E21" s="2">
        <v>656.33311383232308</v>
      </c>
      <c r="F21" s="56" t="s">
        <v>88</v>
      </c>
      <c r="G21" s="57"/>
      <c r="H21" s="46"/>
      <c r="I21" s="46"/>
      <c r="J21" s="20" t="s">
        <v>74</v>
      </c>
      <c r="K21" s="20" t="s">
        <v>75</v>
      </c>
      <c r="L21" s="20" t="s">
        <v>76</v>
      </c>
      <c r="M21" s="20" t="s">
        <v>77</v>
      </c>
      <c r="N21" s="24" t="s">
        <v>78</v>
      </c>
    </row>
    <row r="22" spans="1:14" ht="33" customHeight="1" thickBot="1" x14ac:dyDescent="0.3">
      <c r="A22" s="12">
        <v>1</v>
      </c>
      <c r="B22" s="10" t="s">
        <v>29</v>
      </c>
      <c r="C22" s="10" t="s">
        <v>28</v>
      </c>
      <c r="D22" s="2">
        <v>546.34</v>
      </c>
      <c r="E22" s="2">
        <v>589.03611953844324</v>
      </c>
      <c r="F22" s="45">
        <v>186.7</v>
      </c>
      <c r="G22" s="47">
        <v>200</v>
      </c>
      <c r="H22" s="46">
        <f>D22+F22</f>
        <v>733.04</v>
      </c>
      <c r="I22" s="46">
        <f>E22+G22</f>
        <v>789.03611953844324</v>
      </c>
      <c r="J22" s="20" t="s">
        <v>74</v>
      </c>
      <c r="K22" s="20" t="s">
        <v>81</v>
      </c>
      <c r="L22" s="20" t="s">
        <v>82</v>
      </c>
      <c r="M22" s="20" t="s">
        <v>83</v>
      </c>
      <c r="N22" s="24" t="s">
        <v>84</v>
      </c>
    </row>
    <row r="23" spans="1:14" ht="27.75" customHeight="1" thickBot="1" x14ac:dyDescent="0.3">
      <c r="A23" s="12"/>
      <c r="B23" s="10" t="s">
        <v>16</v>
      </c>
      <c r="C23" s="10" t="s">
        <v>15</v>
      </c>
      <c r="D23" s="2">
        <v>541.02</v>
      </c>
      <c r="E23" s="2">
        <v>572.6598870019418</v>
      </c>
      <c r="F23" s="56" t="s">
        <v>88</v>
      </c>
      <c r="G23" s="57"/>
      <c r="H23" s="48"/>
      <c r="I23" s="46"/>
      <c r="J23" s="36" t="s">
        <v>78</v>
      </c>
      <c r="K23" s="36" t="s">
        <v>85</v>
      </c>
      <c r="L23" s="36" t="s">
        <v>72</v>
      </c>
      <c r="M23" s="36" t="s">
        <v>86</v>
      </c>
      <c r="N23" s="37" t="s">
        <v>79</v>
      </c>
    </row>
    <row r="24" spans="1:14" ht="27" customHeight="1" x14ac:dyDescent="0.25">
      <c r="A24" s="35">
        <v>2</v>
      </c>
      <c r="B24" s="10" t="s">
        <v>27</v>
      </c>
      <c r="C24" s="10" t="s">
        <v>26</v>
      </c>
      <c r="D24" s="2">
        <v>525.63</v>
      </c>
      <c r="E24" s="2">
        <v>555.02680606534045</v>
      </c>
      <c r="F24" s="45">
        <v>165</v>
      </c>
      <c r="G24" s="47">
        <v>177.27099690697122</v>
      </c>
      <c r="H24" s="48">
        <f>D24+F24</f>
        <v>690.63</v>
      </c>
      <c r="I24" s="48">
        <f>E24+G24</f>
        <v>732.29780297231173</v>
      </c>
      <c r="J24" s="36" t="s">
        <v>93</v>
      </c>
      <c r="K24" s="36" t="s">
        <v>72</v>
      </c>
      <c r="L24" s="36" t="s">
        <v>71</v>
      </c>
      <c r="M24" s="36" t="s">
        <v>78</v>
      </c>
      <c r="N24" s="37" t="s">
        <v>92</v>
      </c>
    </row>
    <row r="25" spans="1:14" ht="15.75" thickBot="1" x14ac:dyDescent="0.3"/>
    <row r="26" spans="1:14" ht="15.75" customHeight="1" thickBot="1" x14ac:dyDescent="0.3">
      <c r="A26" s="53" t="s">
        <v>73</v>
      </c>
      <c r="B26" s="54"/>
      <c r="C26" s="54"/>
      <c r="D26" s="54"/>
      <c r="E26" s="54"/>
      <c r="F26" s="54"/>
      <c r="G26" s="54"/>
      <c r="H26" s="54"/>
      <c r="I26" s="55"/>
      <c r="J26" s="30"/>
    </row>
    <row r="27" spans="1:14" ht="32.25" customHeight="1" thickBot="1" x14ac:dyDescent="0.3">
      <c r="A27" s="58" t="s">
        <v>51</v>
      </c>
      <c r="B27" s="81" t="s">
        <v>52</v>
      </c>
      <c r="C27" s="58" t="s">
        <v>53</v>
      </c>
      <c r="D27" s="58" t="s">
        <v>61</v>
      </c>
      <c r="E27" s="58"/>
      <c r="F27" s="58" t="s">
        <v>62</v>
      </c>
      <c r="G27" s="58"/>
      <c r="H27" s="62" t="s">
        <v>50</v>
      </c>
      <c r="I27" s="63"/>
    </row>
    <row r="28" spans="1:14" ht="16.5" thickTop="1" thickBot="1" x14ac:dyDescent="0.3">
      <c r="A28" s="80"/>
      <c r="B28" s="81"/>
      <c r="C28" s="80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  <c r="L28" s="44"/>
    </row>
    <row r="29" spans="1:14" ht="15.75" thickBot="1" x14ac:dyDescent="0.3">
      <c r="A29" s="12">
        <v>1</v>
      </c>
      <c r="B29" s="110" t="s">
        <v>97</v>
      </c>
      <c r="C29" s="111"/>
      <c r="D29" s="111"/>
      <c r="E29" s="111"/>
      <c r="F29" s="111"/>
      <c r="G29" s="111"/>
      <c r="H29" s="111"/>
      <c r="I29" s="112"/>
    </row>
    <row r="30" spans="1:14" x14ac:dyDescent="0.25">
      <c r="A30" s="5"/>
      <c r="B30" s="3"/>
      <c r="C30" s="3"/>
      <c r="D30" s="4"/>
      <c r="E30" s="4"/>
      <c r="F30" s="4"/>
      <c r="G30" s="4"/>
      <c r="H30" s="4"/>
      <c r="I30" s="4"/>
      <c r="J30" s="4"/>
      <c r="K30" s="4"/>
      <c r="L30" s="3"/>
      <c r="M30" s="3"/>
    </row>
  </sheetData>
  <sheetProtection algorithmName="SHA-512" hashValue="zMR2e7s/xkXhwV5Se8812VYdDvh9hIkk6CafywtI9GYogW5GBh2IqgGWniBnwOmX55Jey3Plwp993yC5k++jGA==" saltValue="ftBxwA0+4r1eyG5oZJWniQ==" spinCount="100000" sheet="1" objects="1" scenarios="1"/>
  <mergeCells count="48">
    <mergeCell ref="B29:I29"/>
    <mergeCell ref="F20:G20"/>
    <mergeCell ref="F21:G21"/>
    <mergeCell ref="A26:I26"/>
    <mergeCell ref="A27:A28"/>
    <mergeCell ref="B27:B28"/>
    <mergeCell ref="C27:C28"/>
    <mergeCell ref="D27:E27"/>
    <mergeCell ref="F27:G27"/>
    <mergeCell ref="H27:I27"/>
    <mergeCell ref="F23:G23"/>
    <mergeCell ref="A17:N17"/>
    <mergeCell ref="A18:A19"/>
    <mergeCell ref="C18:C19"/>
    <mergeCell ref="D18:E18"/>
    <mergeCell ref="F18:G18"/>
    <mergeCell ref="H18:I18"/>
    <mergeCell ref="J18:N18"/>
    <mergeCell ref="D12:M12"/>
    <mergeCell ref="D13:M13"/>
    <mergeCell ref="G14:I14"/>
    <mergeCell ref="D15:M15"/>
    <mergeCell ref="G16:I16"/>
    <mergeCell ref="L7:M9"/>
    <mergeCell ref="A9:A11"/>
    <mergeCell ref="B9:B11"/>
    <mergeCell ref="C9:C11"/>
    <mergeCell ref="D9:E9"/>
    <mergeCell ref="F9:I9"/>
    <mergeCell ref="D10:D11"/>
    <mergeCell ref="E10:E11"/>
    <mergeCell ref="F10:F11"/>
    <mergeCell ref="G10:I11"/>
    <mergeCell ref="J10:J11"/>
    <mergeCell ref="K10:K11"/>
    <mergeCell ref="L10:L11"/>
    <mergeCell ref="M10:M11"/>
    <mergeCell ref="A7:A8"/>
    <mergeCell ref="B7:B8"/>
    <mergeCell ref="C7:C8"/>
    <mergeCell ref="D7:I8"/>
    <mergeCell ref="J7:K9"/>
    <mergeCell ref="B6:K6"/>
    <mergeCell ref="A1:K1"/>
    <mergeCell ref="B2:K2"/>
    <mergeCell ref="B3:K3"/>
    <mergeCell ref="B4:K4"/>
    <mergeCell ref="B5:K5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9"/>
  <sheetViews>
    <sheetView topLeftCell="A7" zoomScaleNormal="100" workbookViewId="0">
      <selection activeCell="F16" sqref="F16 F15:I15"/>
    </sheetView>
  </sheetViews>
  <sheetFormatPr defaultRowHeight="15" x14ac:dyDescent="0.25"/>
  <cols>
    <col min="1" max="1" width="16.28515625" customWidth="1"/>
    <col min="3" max="3" width="10.42578125" customWidth="1"/>
    <col min="4" max="4" width="11" customWidth="1"/>
    <col min="6" max="6" width="12.140625" customWidth="1"/>
    <col min="8" max="8" width="12.28515625" customWidth="1"/>
    <col min="9" max="9" width="10.7109375" customWidth="1"/>
    <col min="10" max="10" width="11" customWidth="1"/>
    <col min="11" max="11" width="10.5703125" customWidth="1"/>
    <col min="12" max="12" width="19.42578125" customWidth="1"/>
    <col min="13" max="13" width="16.7109375" customWidth="1"/>
    <col min="14" max="14" width="11.85546875" customWidth="1"/>
  </cols>
  <sheetData>
    <row r="1" spans="1:13" ht="15.75" x14ac:dyDescent="0.2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3" ht="31.5" x14ac:dyDescent="0.25">
      <c r="A2" s="1" t="s">
        <v>0</v>
      </c>
      <c r="B2" s="86" t="s">
        <v>7</v>
      </c>
      <c r="C2" s="86"/>
      <c r="D2" s="86"/>
      <c r="E2" s="86"/>
      <c r="F2" s="86"/>
      <c r="G2" s="86"/>
      <c r="H2" s="86"/>
      <c r="I2" s="86"/>
      <c r="J2" s="86"/>
      <c r="K2" s="86"/>
    </row>
    <row r="3" spans="1:13" ht="15.75" x14ac:dyDescent="0.25">
      <c r="A3" s="1" t="s">
        <v>1</v>
      </c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</row>
    <row r="4" spans="1:13" ht="15.75" x14ac:dyDescent="0.25">
      <c r="A4" s="1" t="s">
        <v>3</v>
      </c>
      <c r="B4" s="86" t="s">
        <v>41</v>
      </c>
      <c r="C4" s="86"/>
      <c r="D4" s="86"/>
      <c r="E4" s="86"/>
      <c r="F4" s="86"/>
      <c r="G4" s="86"/>
      <c r="H4" s="86"/>
      <c r="I4" s="86"/>
      <c r="J4" s="86"/>
      <c r="K4" s="86"/>
    </row>
    <row r="5" spans="1:13" ht="31.5" x14ac:dyDescent="0.25">
      <c r="A5" s="1" t="s">
        <v>4</v>
      </c>
      <c r="B5" s="86" t="s">
        <v>42</v>
      </c>
      <c r="C5" s="86"/>
      <c r="D5" s="86"/>
      <c r="E5" s="86"/>
      <c r="F5" s="86"/>
      <c r="G5" s="86"/>
      <c r="H5" s="86"/>
      <c r="I5" s="86"/>
      <c r="J5" s="86"/>
      <c r="K5" s="86"/>
    </row>
    <row r="6" spans="1:13" ht="15.75" x14ac:dyDescent="0.25">
      <c r="A6" s="1" t="s">
        <v>5</v>
      </c>
      <c r="B6" s="86" t="s">
        <v>40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x14ac:dyDescent="0.25">
      <c r="A7" s="87" t="s">
        <v>47</v>
      </c>
      <c r="B7" s="88"/>
      <c r="C7" s="90"/>
      <c r="D7" s="83" t="s">
        <v>48</v>
      </c>
      <c r="E7" s="91"/>
      <c r="F7" s="91"/>
      <c r="G7" s="91"/>
      <c r="H7" s="91"/>
      <c r="I7" s="69"/>
      <c r="J7" s="83" t="s">
        <v>49</v>
      </c>
      <c r="K7" s="69"/>
      <c r="L7" s="68" t="s">
        <v>59</v>
      </c>
      <c r="M7" s="69"/>
    </row>
    <row r="8" spans="1:13" x14ac:dyDescent="0.25">
      <c r="A8" s="87"/>
      <c r="B8" s="89"/>
      <c r="C8" s="78"/>
      <c r="D8" s="72"/>
      <c r="E8" s="92"/>
      <c r="F8" s="92"/>
      <c r="G8" s="92"/>
      <c r="H8" s="92"/>
      <c r="I8" s="73"/>
      <c r="J8" s="84"/>
      <c r="K8" s="71"/>
      <c r="L8" s="70" t="s">
        <v>50</v>
      </c>
      <c r="M8" s="71"/>
    </row>
    <row r="9" spans="1:13" x14ac:dyDescent="0.25">
      <c r="A9" s="66" t="s">
        <v>51</v>
      </c>
      <c r="B9" s="79" t="s">
        <v>52</v>
      </c>
      <c r="C9" s="97" t="s">
        <v>53</v>
      </c>
      <c r="D9" s="93" t="s">
        <v>54</v>
      </c>
      <c r="E9" s="98"/>
      <c r="F9" s="93" t="s">
        <v>55</v>
      </c>
      <c r="G9" s="94"/>
      <c r="H9" s="95"/>
      <c r="I9" s="96"/>
      <c r="J9" s="72"/>
      <c r="K9" s="73"/>
      <c r="L9" s="72"/>
      <c r="M9" s="73"/>
    </row>
    <row r="10" spans="1:13" x14ac:dyDescent="0.25">
      <c r="A10" s="77"/>
      <c r="B10" s="77"/>
      <c r="C10" s="77"/>
      <c r="D10" s="66" t="s">
        <v>57</v>
      </c>
      <c r="E10" s="66" t="s">
        <v>58</v>
      </c>
      <c r="F10" s="66" t="s">
        <v>57</v>
      </c>
      <c r="G10" s="83" t="s">
        <v>58</v>
      </c>
      <c r="H10" s="91"/>
      <c r="I10" s="69"/>
      <c r="J10" s="66" t="s">
        <v>57</v>
      </c>
      <c r="K10" s="66" t="s">
        <v>58</v>
      </c>
      <c r="L10" s="66" t="s">
        <v>57</v>
      </c>
      <c r="M10" s="66" t="s">
        <v>58</v>
      </c>
    </row>
    <row r="11" spans="1:13" x14ac:dyDescent="0.25">
      <c r="A11" s="78"/>
      <c r="B11" s="78"/>
      <c r="C11" s="78"/>
      <c r="D11" s="67"/>
      <c r="E11" s="67"/>
      <c r="F11" s="67" t="s">
        <v>56</v>
      </c>
      <c r="G11" s="99" t="s">
        <v>56</v>
      </c>
      <c r="H11" s="92"/>
      <c r="I11" s="73"/>
      <c r="J11" s="67" t="s">
        <v>56</v>
      </c>
      <c r="K11" s="67" t="s">
        <v>56</v>
      </c>
      <c r="L11" s="67"/>
      <c r="M11" s="67"/>
    </row>
    <row r="12" spans="1:13" ht="35.25" customHeight="1" x14ac:dyDescent="0.25">
      <c r="A12" s="7">
        <v>1</v>
      </c>
      <c r="B12" s="10" t="s">
        <v>33</v>
      </c>
      <c r="C12" s="10" t="s">
        <v>32</v>
      </c>
      <c r="D12" s="100" t="s">
        <v>87</v>
      </c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ht="25.5" customHeight="1" x14ac:dyDescent="0.25">
      <c r="A13" s="7">
        <v>2</v>
      </c>
      <c r="B13" s="10" t="s">
        <v>25</v>
      </c>
      <c r="C13" s="10" t="s">
        <v>24</v>
      </c>
      <c r="D13" s="100" t="s">
        <v>87</v>
      </c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26.25" customHeight="1" x14ac:dyDescent="0.25">
      <c r="A14" s="7">
        <v>3</v>
      </c>
      <c r="B14" s="10" t="s">
        <v>16</v>
      </c>
      <c r="C14" s="10" t="s">
        <v>15</v>
      </c>
      <c r="D14" s="100" t="s">
        <v>87</v>
      </c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ht="27" customHeight="1" x14ac:dyDescent="0.25">
      <c r="A15" s="7">
        <v>4</v>
      </c>
      <c r="B15" s="10" t="s">
        <v>29</v>
      </c>
      <c r="C15" s="10" t="s">
        <v>28</v>
      </c>
      <c r="D15" s="9">
        <v>46.7</v>
      </c>
      <c r="E15" s="8">
        <v>50</v>
      </c>
      <c r="F15" s="9">
        <v>90</v>
      </c>
      <c r="G15" s="100">
        <v>100</v>
      </c>
      <c r="H15" s="95"/>
      <c r="I15" s="96"/>
      <c r="J15" s="9">
        <v>50</v>
      </c>
      <c r="K15" s="8">
        <v>50</v>
      </c>
      <c r="L15" s="45">
        <f>D15+F15+J15</f>
        <v>186.7</v>
      </c>
      <c r="M15" s="47">
        <f>E15+G15+K15</f>
        <v>200</v>
      </c>
    </row>
    <row r="16" spans="1:13" ht="30.75" customHeight="1" x14ac:dyDescent="0.25">
      <c r="A16" s="7">
        <v>5</v>
      </c>
      <c r="B16" s="10" t="s">
        <v>27</v>
      </c>
      <c r="C16" s="10" t="s">
        <v>26</v>
      </c>
      <c r="D16" s="9">
        <v>40</v>
      </c>
      <c r="E16" s="9">
        <f>D16*E15/D15</f>
        <v>42.826552462526763</v>
      </c>
      <c r="F16" s="9">
        <v>85</v>
      </c>
      <c r="G16" s="105">
        <f>F16*G15/F15</f>
        <v>94.444444444444443</v>
      </c>
      <c r="H16" s="106"/>
      <c r="I16" s="107"/>
      <c r="J16" s="9">
        <v>40</v>
      </c>
      <c r="K16" s="9">
        <f>J16*K15/J15</f>
        <v>40</v>
      </c>
      <c r="L16" s="45">
        <f>D16+F16+J16+H16</f>
        <v>165</v>
      </c>
      <c r="M16" s="47">
        <f>E16+G16+K16</f>
        <v>177.27099690697122</v>
      </c>
    </row>
    <row r="17" spans="1:14" x14ac:dyDescent="0.25">
      <c r="A17" s="64" t="s">
        <v>60</v>
      </c>
      <c r="B17" s="64"/>
      <c r="C17" s="64"/>
      <c r="D17" s="64"/>
      <c r="E17" s="64"/>
      <c r="F17" s="64"/>
      <c r="G17" s="64"/>
      <c r="H17" s="65"/>
      <c r="I17" s="65"/>
      <c r="J17" s="65"/>
      <c r="K17" s="65"/>
      <c r="L17" s="65"/>
      <c r="M17" s="65"/>
      <c r="N17" s="65"/>
    </row>
    <row r="18" spans="1:14" ht="27" thickBot="1" x14ac:dyDescent="0.3">
      <c r="A18" s="51" t="s">
        <v>51</v>
      </c>
      <c r="B18" s="13" t="s">
        <v>52</v>
      </c>
      <c r="C18" s="51" t="s">
        <v>53</v>
      </c>
      <c r="D18" s="59" t="s">
        <v>61</v>
      </c>
      <c r="E18" s="60"/>
      <c r="F18" s="59" t="s">
        <v>62</v>
      </c>
      <c r="G18" s="60"/>
      <c r="H18" s="74" t="s">
        <v>50</v>
      </c>
      <c r="I18" s="75"/>
      <c r="J18" s="76" t="s">
        <v>63</v>
      </c>
      <c r="K18" s="76"/>
      <c r="L18" s="76"/>
      <c r="M18" s="76"/>
      <c r="N18" s="76"/>
    </row>
    <row r="19" spans="1:14" ht="16.5" thickTop="1" thickBot="1" x14ac:dyDescent="0.3">
      <c r="A19" s="52"/>
      <c r="B19" s="13"/>
      <c r="C19" s="61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4" ht="30.75" thickBot="1" x14ac:dyDescent="0.3">
      <c r="A20" s="12"/>
      <c r="B20" s="10" t="s">
        <v>33</v>
      </c>
      <c r="C20" s="10" t="s">
        <v>32</v>
      </c>
      <c r="D20" s="2">
        <v>704.67</v>
      </c>
      <c r="E20" s="2">
        <v>736.95715151822856</v>
      </c>
      <c r="F20" s="56" t="s">
        <v>88</v>
      </c>
      <c r="G20" s="57"/>
      <c r="H20" s="46"/>
      <c r="I20" s="46"/>
      <c r="J20" s="20" t="s">
        <v>89</v>
      </c>
      <c r="K20" s="20" t="s">
        <v>90</v>
      </c>
      <c r="L20" s="20" t="s">
        <v>91</v>
      </c>
      <c r="M20" s="20" t="s">
        <v>92</v>
      </c>
      <c r="N20" s="24" t="s">
        <v>80</v>
      </c>
    </row>
    <row r="21" spans="1:14" ht="33.75" customHeight="1" thickBot="1" x14ac:dyDescent="0.3">
      <c r="A21" s="12"/>
      <c r="B21" s="10" t="s">
        <v>25</v>
      </c>
      <c r="C21" s="10" t="s">
        <v>24</v>
      </c>
      <c r="D21" s="2">
        <v>617.1</v>
      </c>
      <c r="E21" s="2">
        <v>644.90286521244207</v>
      </c>
      <c r="F21" s="56" t="s">
        <v>88</v>
      </c>
      <c r="G21" s="57"/>
      <c r="H21" s="46"/>
      <c r="I21" s="46"/>
      <c r="J21" s="20" t="s">
        <v>74</v>
      </c>
      <c r="K21" s="20" t="s">
        <v>75</v>
      </c>
      <c r="L21" s="20" t="s">
        <v>76</v>
      </c>
      <c r="M21" s="20" t="s">
        <v>77</v>
      </c>
      <c r="N21" s="24" t="s">
        <v>78</v>
      </c>
    </row>
    <row r="22" spans="1:14" ht="25.5" customHeight="1" thickBot="1" x14ac:dyDescent="0.3">
      <c r="A22" s="12"/>
      <c r="B22" s="10" t="s">
        <v>16</v>
      </c>
      <c r="C22" s="10" t="s">
        <v>15</v>
      </c>
      <c r="D22" s="2">
        <v>541.02</v>
      </c>
      <c r="E22" s="2">
        <v>571.95743149873408</v>
      </c>
      <c r="F22" s="56" t="s">
        <v>88</v>
      </c>
      <c r="G22" s="57"/>
      <c r="H22" s="46"/>
      <c r="I22" s="46"/>
      <c r="J22" s="36" t="s">
        <v>78</v>
      </c>
      <c r="K22" s="36" t="s">
        <v>85</v>
      </c>
      <c r="L22" s="36" t="s">
        <v>72</v>
      </c>
      <c r="M22" s="36" t="s">
        <v>86</v>
      </c>
      <c r="N22" s="37" t="s">
        <v>79</v>
      </c>
    </row>
    <row r="23" spans="1:14" ht="25.5" customHeight="1" thickBot="1" x14ac:dyDescent="0.3">
      <c r="A23" s="12">
        <v>1</v>
      </c>
      <c r="B23" s="10" t="s">
        <v>29</v>
      </c>
      <c r="C23" s="10" t="s">
        <v>28</v>
      </c>
      <c r="D23" s="2">
        <v>546.34</v>
      </c>
      <c r="E23" s="2">
        <v>566.26740732328017</v>
      </c>
      <c r="F23" s="45">
        <v>186.7</v>
      </c>
      <c r="G23" s="47">
        <v>200</v>
      </c>
      <c r="H23" s="48">
        <f>D23+F23</f>
        <v>733.04</v>
      </c>
      <c r="I23" s="48">
        <f>E23+G23</f>
        <v>766.26740732328017</v>
      </c>
      <c r="J23" s="20" t="s">
        <v>74</v>
      </c>
      <c r="K23" s="20" t="s">
        <v>81</v>
      </c>
      <c r="L23" s="20" t="s">
        <v>82</v>
      </c>
      <c r="M23" s="20" t="s">
        <v>83</v>
      </c>
      <c r="N23" s="24" t="s">
        <v>84</v>
      </c>
    </row>
    <row r="24" spans="1:14" ht="27.75" customHeight="1" x14ac:dyDescent="0.25">
      <c r="A24" s="35">
        <v>2</v>
      </c>
      <c r="B24" s="10" t="s">
        <v>27</v>
      </c>
      <c r="C24" s="10" t="s">
        <v>26</v>
      </c>
      <c r="D24" s="2">
        <v>525.63</v>
      </c>
      <c r="E24" s="2">
        <v>564.23827266205365</v>
      </c>
      <c r="F24" s="45">
        <v>165</v>
      </c>
      <c r="G24" s="47">
        <v>177.27099690697122</v>
      </c>
      <c r="H24" s="48">
        <f>D24+F24</f>
        <v>690.63</v>
      </c>
      <c r="I24" s="48">
        <f>E24+G24</f>
        <v>741.50926956902481</v>
      </c>
      <c r="J24" s="36" t="s">
        <v>93</v>
      </c>
      <c r="K24" s="36" t="s">
        <v>72</v>
      </c>
      <c r="L24" s="36" t="s">
        <v>71</v>
      </c>
      <c r="M24" s="36" t="s">
        <v>78</v>
      </c>
      <c r="N24" s="37" t="s">
        <v>92</v>
      </c>
    </row>
    <row r="25" spans="1:14" ht="15.75" thickBot="1" x14ac:dyDescent="0.3"/>
    <row r="26" spans="1:14" ht="15.75" thickBot="1" x14ac:dyDescent="0.3">
      <c r="A26" s="53" t="s">
        <v>73</v>
      </c>
      <c r="B26" s="54"/>
      <c r="C26" s="54"/>
      <c r="D26" s="54"/>
      <c r="E26" s="54"/>
      <c r="F26" s="54"/>
      <c r="G26" s="54"/>
      <c r="H26" s="54"/>
      <c r="I26" s="55"/>
      <c r="J26" s="30"/>
    </row>
    <row r="27" spans="1:14" ht="35.25" customHeight="1" thickBot="1" x14ac:dyDescent="0.3">
      <c r="A27" s="58" t="s">
        <v>51</v>
      </c>
      <c r="B27" s="81" t="s">
        <v>52</v>
      </c>
      <c r="C27" s="58" t="s">
        <v>53</v>
      </c>
      <c r="D27" s="58" t="s">
        <v>61</v>
      </c>
      <c r="E27" s="58"/>
      <c r="F27" s="58" t="s">
        <v>62</v>
      </c>
      <c r="G27" s="58"/>
      <c r="H27" s="62" t="s">
        <v>50</v>
      </c>
      <c r="I27" s="63"/>
    </row>
    <row r="28" spans="1:14" ht="16.5" thickTop="1" thickBot="1" x14ac:dyDescent="0.3">
      <c r="A28" s="80"/>
      <c r="B28" s="58"/>
      <c r="C28" s="82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  <c r="L28" s="44"/>
    </row>
    <row r="29" spans="1:14" ht="16.5" thickTop="1" thickBot="1" x14ac:dyDescent="0.3">
      <c r="A29" s="12">
        <v>1</v>
      </c>
      <c r="B29" s="110" t="s">
        <v>97</v>
      </c>
      <c r="C29" s="111"/>
      <c r="D29" s="111"/>
      <c r="E29" s="111"/>
      <c r="F29" s="111"/>
      <c r="G29" s="111"/>
      <c r="H29" s="111"/>
      <c r="I29" s="112"/>
    </row>
  </sheetData>
  <sheetProtection algorithmName="SHA-512" hashValue="/32/7q+NzGCeGxzEyn9I2RQF8JzRgLbl+PxZs4HQXq+y+9lKBp8Rf91xIXjUzWAHQM2tOJIJHojmfa1C21gdSw==" saltValue="s+ThQdFJaPZvPAp+Hj/2qA==" spinCount="100000" sheet="1" objects="1" scenarios="1"/>
  <mergeCells count="48">
    <mergeCell ref="B29:I29"/>
    <mergeCell ref="F20:G20"/>
    <mergeCell ref="F21:G21"/>
    <mergeCell ref="A26:I26"/>
    <mergeCell ref="A27:A28"/>
    <mergeCell ref="B27:B28"/>
    <mergeCell ref="C27:C28"/>
    <mergeCell ref="D27:E27"/>
    <mergeCell ref="F27:G27"/>
    <mergeCell ref="H27:I27"/>
    <mergeCell ref="F22:G22"/>
    <mergeCell ref="A17:N17"/>
    <mergeCell ref="A18:A19"/>
    <mergeCell ref="C18:C19"/>
    <mergeCell ref="D18:E18"/>
    <mergeCell ref="F18:G18"/>
    <mergeCell ref="H18:I18"/>
    <mergeCell ref="J18:N18"/>
    <mergeCell ref="D12:M12"/>
    <mergeCell ref="D13:M13"/>
    <mergeCell ref="G16:I16"/>
    <mergeCell ref="D14:M14"/>
    <mergeCell ref="G15:I15"/>
    <mergeCell ref="L7:M9"/>
    <mergeCell ref="A9:A11"/>
    <mergeCell ref="B9:B11"/>
    <mergeCell ref="C9:C11"/>
    <mergeCell ref="D9:E9"/>
    <mergeCell ref="F9:I9"/>
    <mergeCell ref="D10:D11"/>
    <mergeCell ref="E10:E11"/>
    <mergeCell ref="F10:F11"/>
    <mergeCell ref="G10:I11"/>
    <mergeCell ref="J10:J11"/>
    <mergeCell ref="K10:K11"/>
    <mergeCell ref="L10:L11"/>
    <mergeCell ref="M10:M11"/>
    <mergeCell ref="A7:A8"/>
    <mergeCell ref="B7:B8"/>
    <mergeCell ref="C7:C8"/>
    <mergeCell ref="D7:I8"/>
    <mergeCell ref="J7:K9"/>
    <mergeCell ref="B6:K6"/>
    <mergeCell ref="A1:K1"/>
    <mergeCell ref="B2:K2"/>
    <mergeCell ref="B3:K3"/>
    <mergeCell ref="B4:K4"/>
    <mergeCell ref="B5:K5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0"/>
  <sheetViews>
    <sheetView tabSelected="1" topLeftCell="A6" zoomScaleNormal="100" workbookViewId="0">
      <selection activeCell="F15" sqref="F15 F14:I14"/>
    </sheetView>
  </sheetViews>
  <sheetFormatPr defaultRowHeight="15" x14ac:dyDescent="0.25"/>
  <cols>
    <col min="1" max="1" width="16.28515625" customWidth="1"/>
    <col min="3" max="3" width="10.42578125" customWidth="1"/>
    <col min="4" max="4" width="11" customWidth="1"/>
    <col min="6" max="6" width="11.7109375" customWidth="1"/>
    <col min="8" max="8" width="13" customWidth="1"/>
    <col min="10" max="10" width="11.140625" customWidth="1"/>
    <col min="11" max="11" width="19.85546875" customWidth="1"/>
    <col min="12" max="12" width="19.42578125" customWidth="1"/>
    <col min="13" max="13" width="16.7109375" customWidth="1"/>
    <col min="14" max="14" width="12.42578125" customWidth="1"/>
  </cols>
  <sheetData>
    <row r="1" spans="1:13" ht="15.75" x14ac:dyDescent="0.2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3" ht="31.5" x14ac:dyDescent="0.25">
      <c r="A2" s="1" t="s">
        <v>0</v>
      </c>
      <c r="B2" s="86" t="s">
        <v>7</v>
      </c>
      <c r="C2" s="86"/>
      <c r="D2" s="86"/>
      <c r="E2" s="86"/>
      <c r="F2" s="86"/>
      <c r="G2" s="86"/>
      <c r="H2" s="86"/>
      <c r="I2" s="86"/>
      <c r="J2" s="86"/>
      <c r="K2" s="86"/>
    </row>
    <row r="3" spans="1:13" ht="15.75" x14ac:dyDescent="0.25">
      <c r="A3" s="1" t="s">
        <v>1</v>
      </c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</row>
    <row r="4" spans="1:13" ht="15.75" x14ac:dyDescent="0.25">
      <c r="A4" s="1" t="s">
        <v>3</v>
      </c>
      <c r="B4" s="86" t="s">
        <v>41</v>
      </c>
      <c r="C4" s="86"/>
      <c r="D4" s="86"/>
      <c r="E4" s="86"/>
      <c r="F4" s="86"/>
      <c r="G4" s="86"/>
      <c r="H4" s="86"/>
      <c r="I4" s="86"/>
      <c r="J4" s="86"/>
      <c r="K4" s="86"/>
    </row>
    <row r="5" spans="1:13" ht="31.5" x14ac:dyDescent="0.25">
      <c r="A5" s="1" t="s">
        <v>4</v>
      </c>
      <c r="B5" s="86" t="s">
        <v>43</v>
      </c>
      <c r="C5" s="86"/>
      <c r="D5" s="86"/>
      <c r="E5" s="86"/>
      <c r="F5" s="86"/>
      <c r="G5" s="86"/>
      <c r="H5" s="86"/>
      <c r="I5" s="86"/>
      <c r="J5" s="86"/>
      <c r="K5" s="86"/>
    </row>
    <row r="6" spans="1:13" ht="15.75" x14ac:dyDescent="0.25">
      <c r="A6" s="1" t="s">
        <v>5</v>
      </c>
      <c r="B6" s="86" t="s">
        <v>40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x14ac:dyDescent="0.25">
      <c r="A7" s="87" t="s">
        <v>47</v>
      </c>
      <c r="B7" s="88"/>
      <c r="C7" s="90"/>
      <c r="D7" s="83" t="s">
        <v>48</v>
      </c>
      <c r="E7" s="91"/>
      <c r="F7" s="91"/>
      <c r="G7" s="91"/>
      <c r="H7" s="91"/>
      <c r="I7" s="69"/>
      <c r="J7" s="83" t="s">
        <v>49</v>
      </c>
      <c r="K7" s="69"/>
      <c r="L7" s="68" t="s">
        <v>59</v>
      </c>
      <c r="M7" s="69"/>
    </row>
    <row r="8" spans="1:13" x14ac:dyDescent="0.25">
      <c r="A8" s="87"/>
      <c r="B8" s="89"/>
      <c r="C8" s="78"/>
      <c r="D8" s="72"/>
      <c r="E8" s="92"/>
      <c r="F8" s="92"/>
      <c r="G8" s="92"/>
      <c r="H8" s="92"/>
      <c r="I8" s="73"/>
      <c r="J8" s="84"/>
      <c r="K8" s="71"/>
      <c r="L8" s="70" t="s">
        <v>50</v>
      </c>
      <c r="M8" s="71"/>
    </row>
    <row r="9" spans="1:13" x14ac:dyDescent="0.25">
      <c r="A9" s="66" t="s">
        <v>51</v>
      </c>
      <c r="B9" s="79" t="s">
        <v>52</v>
      </c>
      <c r="C9" s="97" t="s">
        <v>53</v>
      </c>
      <c r="D9" s="93" t="s">
        <v>54</v>
      </c>
      <c r="E9" s="98"/>
      <c r="F9" s="93" t="s">
        <v>55</v>
      </c>
      <c r="G9" s="94"/>
      <c r="H9" s="95"/>
      <c r="I9" s="96"/>
      <c r="J9" s="72"/>
      <c r="K9" s="73"/>
      <c r="L9" s="72"/>
      <c r="M9" s="73"/>
    </row>
    <row r="10" spans="1:13" x14ac:dyDescent="0.25">
      <c r="A10" s="77"/>
      <c r="B10" s="77"/>
      <c r="C10" s="77"/>
      <c r="D10" s="66" t="s">
        <v>57</v>
      </c>
      <c r="E10" s="66" t="s">
        <v>58</v>
      </c>
      <c r="F10" s="66" t="s">
        <v>57</v>
      </c>
      <c r="G10" s="83" t="s">
        <v>58</v>
      </c>
      <c r="H10" s="91"/>
      <c r="I10" s="69"/>
      <c r="J10" s="66" t="s">
        <v>57</v>
      </c>
      <c r="K10" s="66" t="s">
        <v>58</v>
      </c>
      <c r="L10" s="66" t="s">
        <v>57</v>
      </c>
      <c r="M10" s="66" t="s">
        <v>58</v>
      </c>
    </row>
    <row r="11" spans="1:13" x14ac:dyDescent="0.25">
      <c r="A11" s="78"/>
      <c r="B11" s="78"/>
      <c r="C11" s="78"/>
      <c r="D11" s="67"/>
      <c r="E11" s="67"/>
      <c r="F11" s="67" t="s">
        <v>56</v>
      </c>
      <c r="G11" s="99" t="s">
        <v>56</v>
      </c>
      <c r="H11" s="92"/>
      <c r="I11" s="73"/>
      <c r="J11" s="67" t="s">
        <v>56</v>
      </c>
      <c r="K11" s="67" t="s">
        <v>56</v>
      </c>
      <c r="L11" s="67"/>
      <c r="M11" s="67"/>
    </row>
    <row r="12" spans="1:13" ht="30" x14ac:dyDescent="0.25">
      <c r="A12" s="7">
        <v>1</v>
      </c>
      <c r="B12" s="10" t="s">
        <v>33</v>
      </c>
      <c r="C12" s="10" t="s">
        <v>32</v>
      </c>
      <c r="D12" s="100" t="s">
        <v>87</v>
      </c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ht="30" customHeight="1" x14ac:dyDescent="0.25">
      <c r="A13" s="7">
        <v>2</v>
      </c>
      <c r="B13" s="10" t="s">
        <v>16</v>
      </c>
      <c r="C13" s="10" t="s">
        <v>15</v>
      </c>
      <c r="D13" s="100" t="s">
        <v>87</v>
      </c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33.75" customHeight="1" x14ac:dyDescent="0.25">
      <c r="A14" s="7">
        <v>3</v>
      </c>
      <c r="B14" s="10" t="s">
        <v>27</v>
      </c>
      <c r="C14" s="10" t="s">
        <v>26</v>
      </c>
      <c r="D14" s="9">
        <v>40</v>
      </c>
      <c r="E14" s="8">
        <v>50</v>
      </c>
      <c r="F14" s="9">
        <v>85</v>
      </c>
      <c r="G14" s="100">
        <v>100</v>
      </c>
      <c r="H14" s="94"/>
      <c r="I14" s="98"/>
      <c r="J14" s="9">
        <v>40</v>
      </c>
      <c r="K14" s="9">
        <f>J14*K15/J15</f>
        <v>40</v>
      </c>
      <c r="L14" s="45">
        <f>D14+F14+J14+H14</f>
        <v>165</v>
      </c>
      <c r="M14" s="47">
        <f>E14+G14+K14</f>
        <v>190</v>
      </c>
    </row>
    <row r="15" spans="1:13" ht="35.25" customHeight="1" x14ac:dyDescent="0.25">
      <c r="A15" s="7">
        <v>4</v>
      </c>
      <c r="B15" s="10" t="s">
        <v>17</v>
      </c>
      <c r="C15" s="10" t="s">
        <v>6</v>
      </c>
      <c r="D15" s="9">
        <v>30</v>
      </c>
      <c r="E15" s="9">
        <f>D15*E14/D14</f>
        <v>37.5</v>
      </c>
      <c r="F15" s="9">
        <v>70</v>
      </c>
      <c r="G15" s="105">
        <f>F15*G14/F14</f>
        <v>82.352941176470594</v>
      </c>
      <c r="H15" s="108"/>
      <c r="I15" s="109"/>
      <c r="J15" s="9">
        <v>50</v>
      </c>
      <c r="K15" s="8">
        <v>50</v>
      </c>
      <c r="L15" s="45">
        <f>D15+F15+J15+H15</f>
        <v>150</v>
      </c>
      <c r="M15" s="47">
        <f t="shared" ref="M15:M16" si="0">E15+G15+K15</f>
        <v>169.85294117647061</v>
      </c>
    </row>
    <row r="16" spans="1:13" ht="37.5" customHeight="1" x14ac:dyDescent="0.25">
      <c r="A16" s="7">
        <v>5</v>
      </c>
      <c r="B16" s="10" t="s">
        <v>11</v>
      </c>
      <c r="C16" s="10" t="s">
        <v>12</v>
      </c>
      <c r="D16" s="9">
        <v>35</v>
      </c>
      <c r="E16" s="9">
        <f>D16*E15/D15</f>
        <v>43.75</v>
      </c>
      <c r="F16" s="9">
        <v>75</v>
      </c>
      <c r="G16" s="105">
        <f>F16*G15/F15</f>
        <v>88.235294117647072</v>
      </c>
      <c r="H16" s="108"/>
      <c r="I16" s="109"/>
      <c r="J16" s="9">
        <v>50</v>
      </c>
      <c r="K16" s="8">
        <v>50</v>
      </c>
      <c r="L16" s="45">
        <f>D16+F16+J16</f>
        <v>160</v>
      </c>
      <c r="M16" s="47">
        <f t="shared" si="0"/>
        <v>181.98529411764707</v>
      </c>
    </row>
    <row r="17" spans="1:14" x14ac:dyDescent="0.25">
      <c r="A17" s="64" t="s">
        <v>60</v>
      </c>
      <c r="B17" s="64"/>
      <c r="C17" s="64"/>
      <c r="D17" s="64"/>
      <c r="E17" s="64"/>
      <c r="F17" s="64"/>
      <c r="G17" s="64"/>
      <c r="H17" s="65"/>
      <c r="I17" s="65"/>
      <c r="J17" s="65"/>
      <c r="K17" s="65"/>
      <c r="L17" s="65"/>
      <c r="M17" s="65"/>
      <c r="N17" s="65"/>
    </row>
    <row r="18" spans="1:14" ht="27" thickBot="1" x14ac:dyDescent="0.3">
      <c r="A18" s="51" t="s">
        <v>51</v>
      </c>
      <c r="B18" s="13" t="s">
        <v>52</v>
      </c>
      <c r="C18" s="51" t="s">
        <v>53</v>
      </c>
      <c r="D18" s="59" t="s">
        <v>61</v>
      </c>
      <c r="E18" s="60"/>
      <c r="F18" s="59" t="s">
        <v>62</v>
      </c>
      <c r="G18" s="60"/>
      <c r="H18" s="74" t="s">
        <v>50</v>
      </c>
      <c r="I18" s="75"/>
      <c r="J18" s="76" t="s">
        <v>63</v>
      </c>
      <c r="K18" s="76"/>
      <c r="L18" s="76"/>
      <c r="M18" s="76"/>
      <c r="N18" s="76"/>
    </row>
    <row r="19" spans="1:14" ht="42" customHeight="1" thickTop="1" thickBot="1" x14ac:dyDescent="0.3">
      <c r="A19" s="52"/>
      <c r="B19" s="13"/>
      <c r="C19" s="61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4" ht="39.75" customHeight="1" thickBot="1" x14ac:dyDescent="0.3">
      <c r="A20" s="12"/>
      <c r="B20" s="10" t="s">
        <v>33</v>
      </c>
      <c r="C20" s="10" t="s">
        <v>32</v>
      </c>
      <c r="D20" s="2">
        <v>704.67</v>
      </c>
      <c r="E20" s="2">
        <v>736.95715151822856</v>
      </c>
      <c r="F20" s="56" t="s">
        <v>88</v>
      </c>
      <c r="G20" s="57"/>
      <c r="H20" s="46"/>
      <c r="I20" s="46"/>
      <c r="J20" s="20" t="s">
        <v>89</v>
      </c>
      <c r="K20" s="20" t="s">
        <v>90</v>
      </c>
      <c r="L20" s="20" t="s">
        <v>91</v>
      </c>
      <c r="M20" s="20" t="s">
        <v>92</v>
      </c>
      <c r="N20" s="24" t="s">
        <v>80</v>
      </c>
    </row>
    <row r="21" spans="1:14" ht="33" customHeight="1" thickBot="1" x14ac:dyDescent="0.3">
      <c r="A21" s="12"/>
      <c r="B21" s="10" t="s">
        <v>16</v>
      </c>
      <c r="C21" s="10" t="s">
        <v>15</v>
      </c>
      <c r="D21" s="2">
        <v>541.02</v>
      </c>
      <c r="E21" s="2">
        <v>571.95743149873408</v>
      </c>
      <c r="F21" s="56" t="s">
        <v>88</v>
      </c>
      <c r="G21" s="57"/>
      <c r="H21" s="46"/>
      <c r="I21" s="46"/>
      <c r="J21" s="36" t="s">
        <v>78</v>
      </c>
      <c r="K21" s="36" t="s">
        <v>85</v>
      </c>
      <c r="L21" s="36" t="s">
        <v>72</v>
      </c>
      <c r="M21" s="36" t="s">
        <v>86</v>
      </c>
      <c r="N21" s="37" t="s">
        <v>79</v>
      </c>
    </row>
    <row r="22" spans="1:14" ht="44.25" customHeight="1" thickBot="1" x14ac:dyDescent="0.3">
      <c r="A22" s="12">
        <v>1</v>
      </c>
      <c r="B22" s="10" t="s">
        <v>27</v>
      </c>
      <c r="C22" s="10" t="s">
        <v>26</v>
      </c>
      <c r="D22" s="2">
        <v>525.63</v>
      </c>
      <c r="E22" s="2">
        <v>564.23827266205365</v>
      </c>
      <c r="F22" s="45">
        <v>165</v>
      </c>
      <c r="G22" s="47">
        <v>190</v>
      </c>
      <c r="H22" s="48">
        <f t="shared" ref="H22:I24" si="1">D22+F22</f>
        <v>690.63</v>
      </c>
      <c r="I22" s="48">
        <f t="shared" si="1"/>
        <v>754.23827266205365</v>
      </c>
      <c r="J22" s="36" t="s">
        <v>93</v>
      </c>
      <c r="K22" s="36" t="s">
        <v>72</v>
      </c>
      <c r="L22" s="36" t="s">
        <v>71</v>
      </c>
      <c r="M22" s="36" t="s">
        <v>78</v>
      </c>
      <c r="N22" s="37" t="s">
        <v>92</v>
      </c>
    </row>
    <row r="23" spans="1:14" ht="50.25" customHeight="1" thickBot="1" x14ac:dyDescent="0.3">
      <c r="A23" s="12">
        <v>2</v>
      </c>
      <c r="B23" s="10" t="s">
        <v>17</v>
      </c>
      <c r="C23" s="10" t="s">
        <v>6</v>
      </c>
      <c r="D23" s="2">
        <v>474.87</v>
      </c>
      <c r="E23" s="2">
        <v>509.06931023160467</v>
      </c>
      <c r="F23" s="45">
        <v>150</v>
      </c>
      <c r="G23" s="47">
        <v>169.85294117647061</v>
      </c>
      <c r="H23" s="48">
        <f t="shared" si="1"/>
        <v>624.87</v>
      </c>
      <c r="I23" s="48">
        <f t="shared" si="1"/>
        <v>678.92225140807523</v>
      </c>
      <c r="J23" s="36" t="s">
        <v>89</v>
      </c>
      <c r="K23" s="36" t="s">
        <v>78</v>
      </c>
      <c r="L23" s="36" t="s">
        <v>92</v>
      </c>
      <c r="M23" s="36" t="s">
        <v>71</v>
      </c>
      <c r="N23" s="37" t="s">
        <v>72</v>
      </c>
    </row>
    <row r="24" spans="1:14" ht="56.25" customHeight="1" x14ac:dyDescent="0.25">
      <c r="A24" s="35">
        <v>3</v>
      </c>
      <c r="B24" s="10" t="s">
        <v>11</v>
      </c>
      <c r="C24" s="10" t="s">
        <v>12</v>
      </c>
      <c r="D24" s="2">
        <v>429.59499999999997</v>
      </c>
      <c r="E24" s="2">
        <v>485.98837136232407</v>
      </c>
      <c r="F24" s="45">
        <v>160</v>
      </c>
      <c r="G24" s="47">
        <v>181.98529411764707</v>
      </c>
      <c r="H24" s="48">
        <f t="shared" si="1"/>
        <v>589.59500000000003</v>
      </c>
      <c r="I24" s="48">
        <f t="shared" si="1"/>
        <v>667.97366547997115</v>
      </c>
      <c r="J24" s="36" t="s">
        <v>96</v>
      </c>
      <c r="K24" s="36" t="s">
        <v>72</v>
      </c>
      <c r="L24" s="36" t="s">
        <v>95</v>
      </c>
      <c r="M24" s="36" t="s">
        <v>92</v>
      </c>
      <c r="N24" s="37"/>
    </row>
    <row r="25" spans="1:14" ht="15.75" thickBot="1" x14ac:dyDescent="0.3"/>
    <row r="26" spans="1:14" ht="15.75" thickBot="1" x14ac:dyDescent="0.3">
      <c r="A26" s="53" t="s">
        <v>73</v>
      </c>
      <c r="B26" s="54"/>
      <c r="C26" s="54"/>
      <c r="D26" s="54"/>
      <c r="E26" s="54"/>
      <c r="F26" s="54"/>
      <c r="G26" s="54"/>
      <c r="H26" s="54"/>
      <c r="I26" s="55"/>
      <c r="J26" s="30"/>
    </row>
    <row r="27" spans="1:14" ht="32.25" customHeight="1" thickBot="1" x14ac:dyDescent="0.3">
      <c r="A27" s="58" t="s">
        <v>51</v>
      </c>
      <c r="B27" s="81" t="s">
        <v>52</v>
      </c>
      <c r="C27" s="58" t="s">
        <v>53</v>
      </c>
      <c r="D27" s="58" t="s">
        <v>61</v>
      </c>
      <c r="E27" s="58"/>
      <c r="F27" s="58" t="s">
        <v>62</v>
      </c>
      <c r="G27" s="58"/>
      <c r="H27" s="62" t="s">
        <v>50</v>
      </c>
      <c r="I27" s="63"/>
    </row>
    <row r="28" spans="1:14" ht="16.5" thickTop="1" thickBot="1" x14ac:dyDescent="0.3">
      <c r="A28" s="80"/>
      <c r="B28" s="58"/>
      <c r="C28" s="82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  <c r="L28" s="44"/>
    </row>
    <row r="29" spans="1:14" ht="16.5" thickTop="1" thickBot="1" x14ac:dyDescent="0.3">
      <c r="A29" s="12">
        <v>1</v>
      </c>
      <c r="B29" s="10" t="s">
        <v>11</v>
      </c>
      <c r="C29" s="10" t="s">
        <v>12</v>
      </c>
      <c r="D29" s="2">
        <v>429.59499999999997</v>
      </c>
      <c r="E29" s="2">
        <v>485.98837136232407</v>
      </c>
      <c r="F29" s="45">
        <v>160</v>
      </c>
      <c r="G29" s="47">
        <v>181.98529411764707</v>
      </c>
      <c r="H29" s="48">
        <f>D29+F29</f>
        <v>589.59500000000003</v>
      </c>
      <c r="I29" s="48">
        <f>E29+G29</f>
        <v>667.97366547997115</v>
      </c>
      <c r="J29" s="34" t="s">
        <v>69</v>
      </c>
    </row>
    <row r="30" spans="1:14" x14ac:dyDescent="0.25">
      <c r="M30" s="44"/>
    </row>
  </sheetData>
  <sheetProtection algorithmName="SHA-512" hashValue="OgerN4aJFCzvdI2jDivk/FTDJFgU6DV6FFf4cKUrNQ7gljQrWYPQF4St0Hg6uLteiQOlXbBKASv3stov5cx0Rw==" saltValue="SjSi7r3XTGY1k/UFkrwdLA==" spinCount="100000" sheet="1" objects="1" scenarios="1"/>
  <mergeCells count="46">
    <mergeCell ref="F20:G20"/>
    <mergeCell ref="F21:G21"/>
    <mergeCell ref="A26:I26"/>
    <mergeCell ref="A27:A28"/>
    <mergeCell ref="B27:B28"/>
    <mergeCell ref="C27:C28"/>
    <mergeCell ref="D27:E27"/>
    <mergeCell ref="F27:G27"/>
    <mergeCell ref="H27:I27"/>
    <mergeCell ref="A17:N17"/>
    <mergeCell ref="A18:A19"/>
    <mergeCell ref="C18:C19"/>
    <mergeCell ref="D18:E18"/>
    <mergeCell ref="F18:G18"/>
    <mergeCell ref="H18:I18"/>
    <mergeCell ref="J18:N18"/>
    <mergeCell ref="D12:M12"/>
    <mergeCell ref="D13:M13"/>
    <mergeCell ref="G15:I15"/>
    <mergeCell ref="G16:I16"/>
    <mergeCell ref="G14:I14"/>
    <mergeCell ref="L7:M9"/>
    <mergeCell ref="A9:A11"/>
    <mergeCell ref="B9:B11"/>
    <mergeCell ref="C9:C11"/>
    <mergeCell ref="D9:E9"/>
    <mergeCell ref="F9:I9"/>
    <mergeCell ref="D10:D11"/>
    <mergeCell ref="E10:E11"/>
    <mergeCell ref="F10:F11"/>
    <mergeCell ref="G10:I11"/>
    <mergeCell ref="J10:J11"/>
    <mergeCell ref="K10:K11"/>
    <mergeCell ref="L10:L11"/>
    <mergeCell ref="M10:M11"/>
    <mergeCell ref="A7:A8"/>
    <mergeCell ref="B7:B8"/>
    <mergeCell ref="C7:C8"/>
    <mergeCell ref="D7:I8"/>
    <mergeCell ref="J7:K9"/>
    <mergeCell ref="B6:K6"/>
    <mergeCell ref="A1:K1"/>
    <mergeCell ref="B2:K2"/>
    <mergeCell ref="B3:K3"/>
    <mergeCell ref="B4:K4"/>
    <mergeCell ref="B5:K5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1.2.1</vt:lpstr>
      <vt:lpstr>1.18.1</vt:lpstr>
      <vt:lpstr>1.41.1</vt:lpstr>
      <vt:lpstr>1.24.1</vt:lpstr>
      <vt:lpstr>2.58.1</vt:lpstr>
      <vt:lpstr>2.68.1</vt:lpstr>
      <vt:lpstr>2.69.1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2021-10-25T10:57:43Z</dcterms:modified>
</cp:coreProperties>
</file>