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apahristou\Desktop\ΑΝΑΡΤΗΣΕΙΣ site\"/>
    </mc:Choice>
  </mc:AlternateContent>
  <xr:revisionPtr revIDLastSave="0" documentId="13_ncr:1_{3D7C759D-3C91-4FFD-AB80-8ED73728C7BF}" xr6:coauthVersionLast="45" xr6:coauthVersionMax="45" xr10:uidLastSave="{00000000-0000-0000-0000-000000000000}"/>
  <bookViews>
    <workbookView xWindow="-120" yWindow="-120" windowWidth="29040" windowHeight="15840" xr2:uid="{82E5017B-4552-4548-B75B-1D8174D423E3}"/>
  </bookViews>
  <sheets>
    <sheet name="ΠΙΝΑΚΕΣ ΠΡΟΣ ΑΝΑΡΤΗΣΗ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H13" i="1" s="1"/>
  <c r="N13" i="1" s="1"/>
  <c r="W5" i="1"/>
  <c r="X5" i="1"/>
  <c r="M12" i="1"/>
  <c r="N12" i="1"/>
  <c r="M13" i="1"/>
  <c r="H14" i="1"/>
  <c r="K24" i="1"/>
  <c r="L24" i="1"/>
  <c r="K25" i="1"/>
  <c r="L25" i="1"/>
  <c r="K32" i="1"/>
  <c r="L32" i="1"/>
  <c r="V41" i="1"/>
  <c r="M49" i="1"/>
  <c r="N49" i="1"/>
  <c r="H50" i="1"/>
  <c r="N50" i="1" s="1"/>
  <c r="M50" i="1"/>
  <c r="H51" i="1"/>
  <c r="H52" i="1"/>
  <c r="K61" i="1"/>
  <c r="L61" i="1"/>
  <c r="K62" i="1"/>
  <c r="L62" i="1"/>
  <c r="K69" i="1"/>
  <c r="L69" i="1"/>
  <c r="U76" i="1"/>
  <c r="H85" i="1" s="1"/>
  <c r="N85" i="1" s="1"/>
  <c r="V76" i="1"/>
  <c r="W76" i="1"/>
  <c r="M84" i="1"/>
  <c r="N84" i="1"/>
  <c r="M85" i="1"/>
  <c r="M86" i="1"/>
  <c r="H87" i="1"/>
  <c r="H88" i="1"/>
  <c r="K96" i="1"/>
  <c r="L96" i="1"/>
  <c r="K97" i="1"/>
  <c r="L97" i="1"/>
  <c r="K98" i="1"/>
  <c r="L98" i="1"/>
  <c r="K105" i="1"/>
  <c r="L105" i="1"/>
  <c r="O122" i="1"/>
  <c r="P122" i="1"/>
  <c r="K131" i="1"/>
  <c r="L131" i="1"/>
  <c r="H86" i="1" l="1"/>
  <c r="N86" i="1" s="1"/>
  <c r="H16" i="1"/>
  <c r="H53" i="1"/>
  <c r="H15" i="1"/>
</calcChain>
</file>

<file path=xl/sharedStrings.xml><?xml version="1.0" encoding="utf-8"?>
<sst xmlns="http://schemas.openxmlformats.org/spreadsheetml/2006/main" count="311" uniqueCount="57">
  <si>
    <t>97/906</t>
  </si>
  <si>
    <t>ΑΕ980368</t>
  </si>
  <si>
    <t>ΜΕΤΑ ΤΗΝ ΑΝΑΓΩΓΗ</t>
  </si>
  <si>
    <t>ΠΡΙΝ ΤΗΝ ΑΝΑΓΩΓΗ</t>
  </si>
  <si>
    <t>ΣΥΝΟΛΟ</t>
  </si>
  <si>
    <t>ΠΙΝΑΚΑΣ ΣΥΝΕΝΤΕΥΞΗΣ</t>
  </si>
  <si>
    <t>ΤΕΛΙΚΟΣ ΠΙΝΑΚΑΣ ΜΟΡΙΟΔΟΤΗΣΗΣ</t>
  </si>
  <si>
    <t>ΑΡΙΘΜΟΣ ΠΡΩΤΟΚΟΛΛΟΥ</t>
  </si>
  <si>
    <t>ΑΔΤ</t>
  </si>
  <si>
    <t>Α/Α</t>
  </si>
  <si>
    <t>ΠΙΝΑΚΑΣ  ΚΑΤΑΤΑΞΗΣ</t>
  </si>
  <si>
    <t>1.44.1</t>
  </si>
  <si>
    <t>1Η ΕΠΙΛΟΓΗ</t>
  </si>
  <si>
    <t>ΣΤΗΛΗ ΠΡΟΤΙΜΗΣΕΩΝ ΥΠΟΨΗΦΙΩΝ</t>
  </si>
  <si>
    <t>ΠΙΝΑΚΑΣ ΤΕΛΙΚΗΣ ΒΑΘΜΟΛΟΓΙΑΣ ΚΑΙ ΚΑΤΑΤΑΞΗΣ</t>
  </si>
  <si>
    <t>ΔΕΝ ΠΡΟΣΗΛΘΕ ΣΤΗΝ ΣΥΝΕΝΤΕΥΞΗ</t>
  </si>
  <si>
    <t>97/348</t>
  </si>
  <si>
    <t>ΑΙ807609</t>
  </si>
  <si>
    <t>ΑΝΑΓΩΓΗ ΣΤΑ 50</t>
  </si>
  <si>
    <t>ΠΙΝΑΚΑΣ 3 ΑΝΑΓΩΓΗ ΣΤΑ 50</t>
  </si>
  <si>
    <t>ΠΙΝΑΚΑΣ 2 ΑΝΑΓΩΓΗ ΣΤΑ 100</t>
  </si>
  <si>
    <t>ΠΙΝΑΚΑΣ 1 ΑΝΑΓΩΓΗ ΣΤΑ 50</t>
  </si>
  <si>
    <t>ΟΜΑΔΑ Β΄</t>
  </si>
  <si>
    <t>ΟΜΑΔΑ Α΄</t>
  </si>
  <si>
    <t>ΒΑΘΜΟΛΟΓΙΑ ΣΥΝΕΝΤΕΥΞΗΣ</t>
  </si>
  <si>
    <r>
      <t>1</t>
    </r>
    <r>
      <rPr>
        <vertAlign val="superscript"/>
        <sz val="11"/>
        <color theme="1"/>
        <rFont val="Calibri"/>
        <family val="2"/>
        <charset val="161"/>
      </rPr>
      <t>η</t>
    </r>
    <r>
      <rPr>
        <sz val="11"/>
        <color theme="1"/>
        <rFont val="Calibri"/>
        <family val="2"/>
        <charset val="161"/>
      </rPr>
      <t xml:space="preserve"> και 2</t>
    </r>
    <r>
      <rPr>
        <vertAlign val="superscript"/>
        <sz val="11"/>
        <color theme="1"/>
        <rFont val="Calibri"/>
        <family val="2"/>
        <charset val="161"/>
      </rPr>
      <t>η</t>
    </r>
    <r>
      <rPr>
        <sz val="11"/>
        <color theme="1"/>
        <rFont val="Calibri"/>
        <family val="2"/>
        <charset val="161"/>
      </rPr>
      <t xml:space="preserve"> ΥΠΕ </t>
    </r>
  </si>
  <si>
    <t>ΥΠΕ</t>
  </si>
  <si>
    <t>ΚΩΔΙΚΟΣ ΘΕΣΗΣ</t>
  </si>
  <si>
    <t>Γ.Ν. ΝΕΑΣ ΙΩΝΙΑΣ ΚΩΝΣΤΑΝΤΟΠΟΥΛΕΙΟ-ΠΑΤΗΣΙΩΝ</t>
  </si>
  <si>
    <t>ΝΟΣΟΚΟΜΕΙΟ</t>
  </si>
  <si>
    <t>1 ΘΕΣΗ ΔΙΕΥΘΥΝΤΗ</t>
  </si>
  <si>
    <t>ΘΕΣΗ/ΒΑΘΜΟΣ</t>
  </si>
  <si>
    <t xml:space="preserve"> ΕΙΔΙΚΟΤΗΤΑ ΩΤΟΡΙΝΟΛΑΡΥΓΓΟΛΟΓΙΑ  Δ΄ ΕΓΚΡΙΣΗ  2018. Υπ. αριθμ.πρωτ. προκ. 27986 /17-10-2018</t>
  </si>
  <si>
    <t>97/80</t>
  </si>
  <si>
    <t>ΑΙ132877</t>
  </si>
  <si>
    <t>1.17.1</t>
  </si>
  <si>
    <t>2.80.1</t>
  </si>
  <si>
    <t>1.30.1</t>
  </si>
  <si>
    <t>97/1190</t>
  </si>
  <si>
    <t>ΑΚ539915</t>
  </si>
  <si>
    <t>97/432</t>
  </si>
  <si>
    <t>Χ515351</t>
  </si>
  <si>
    <t>3Η ΕΠΙΛΟΓΗ</t>
  </si>
  <si>
    <t>2Η ΕΠΙΛΟΓΗ</t>
  </si>
  <si>
    <t>97/959</t>
  </si>
  <si>
    <t>ΑΑ341361</t>
  </si>
  <si>
    <t>Γ.Ν. ΕΛΕΥΣΙΝΑΣ "ΘΡΙΑΣΙΟ"</t>
  </si>
  <si>
    <t xml:space="preserve">1 ΘΕΣΗ ΕΠΙΜΕΛΗΤΗ Β΄ </t>
  </si>
  <si>
    <t xml:space="preserve">      ΕΙΔΙΚΟΤΗΤΑ ΩΤΟΡΙΝΟΛΑΡΥΓΓΟΛΟΓΙΑ  Δ΄ ΕΓΚΡΙΣΗ  2018. Υπ. αριθμ.πρωτ. προκ. 28949/Φ419 /22-10-2018</t>
  </si>
  <si>
    <t>97/616</t>
  </si>
  <si>
    <t>ΑΒ661766</t>
  </si>
  <si>
    <t>97/500</t>
  </si>
  <si>
    <t>Ρ583344</t>
  </si>
  <si>
    <t>Γ.Ν.Α. "ΣΙΣΜΑΝΟΓΛΕΙΟ - ΑΜΑΛΙΑ ΦΛΕΜΙΝΓΚ" (ΟΡΓΑΝΙΚΗ ΜΟΝΑΔΑ ΤΗΣ ΕΔΡΑΣ "ΣΙΣΜΑΝΟΓΛΕΙΟ")</t>
  </si>
  <si>
    <t xml:space="preserve"> ΕΙΔΙΚΟΤΗΤΑ ΩΤΟΡΙΝΟΛΑΡΥΓΓΟΛΟΓΙΑ  Δ΄ ΕΓΚΡΙΣΗ  2018. Υπ. αριθμ.πρωτ. προκ. 21923/23-10-2018</t>
  </si>
  <si>
    <t>ΓΕΝΙΚΟ ΝΟΣΟΚΟΜΕΙΟ ΑΘΗΝΩΝ "Η ΕΛΠΙΣ"</t>
  </si>
  <si>
    <t xml:space="preserve"> ΕΙΔΙΚΟΤΗΤΑ ΩΤΟΡΙΝΟΛΑΡΥΓΓΟΛΟΓΙΑ  Δ΄ ΕΓΚΡΙΣΗ  2018. Υπ. αριθμ.πρωτ. προκ. 17431/22-10-2018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</si>
</sst>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vertAlign val="superscript"/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theme="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2" fontId="0" fillId="2" borderId="3" xfId="0" applyNumberFormat="1" applyFill="1" applyBorder="1" applyAlignment="1">
      <alignment horizontal="center"/>
    </xf>
    <xf numFmtId="0" fontId="4" fillId="0" borderId="1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0" fillId="5" borderId="3" xfId="0" applyNumberForma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5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7" xfId="0" applyFont="1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0" fillId="5" borderId="17" xfId="0" applyNumberFormat="1" applyFill="1" applyBorder="1" applyAlignment="1">
      <alignment horizontal="center" wrapText="1"/>
    </xf>
    <xf numFmtId="2" fontId="0" fillId="5" borderId="18" xfId="0" applyNumberFormat="1" applyFill="1" applyBorder="1" applyAlignment="1">
      <alignment horizontal="center" wrapText="1"/>
    </xf>
    <xf numFmtId="2" fontId="1" fillId="5" borderId="18" xfId="0" applyNumberFormat="1" applyFont="1" applyFill="1" applyBorder="1" applyAlignment="1">
      <alignment horizontal="center" wrapText="1"/>
    </xf>
    <xf numFmtId="2" fontId="0" fillId="5" borderId="18" xfId="0" applyNumberForma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0" fillId="0" borderId="21" xfId="0" applyBorder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49" fontId="0" fillId="5" borderId="26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49" fontId="0" fillId="5" borderId="28" xfId="0" applyNumberFormat="1" applyFill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wrapText="1"/>
    </xf>
    <xf numFmtId="2" fontId="0" fillId="0" borderId="28" xfId="0" applyNumberFormat="1" applyBorder="1" applyAlignment="1">
      <alignment horizontal="center" wrapText="1"/>
    </xf>
    <xf numFmtId="2" fontId="0" fillId="5" borderId="28" xfId="0" applyNumberForma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9" fontId="0" fillId="5" borderId="18" xfId="0" applyNumberFormat="1" applyFill="1" applyBorder="1" applyAlignment="1">
      <alignment horizontal="center" vertical="center" wrapText="1"/>
    </xf>
    <xf numFmtId="49" fontId="1" fillId="5" borderId="18" xfId="0" applyNumberFormat="1" applyFont="1" applyFill="1" applyBorder="1" applyAlignment="1">
      <alignment horizontal="center" vertical="center" wrapText="1"/>
    </xf>
    <xf numFmtId="49" fontId="1" fillId="5" borderId="29" xfId="0" applyNumberFormat="1" applyFont="1" applyFill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wrapText="1"/>
    </xf>
    <xf numFmtId="2" fontId="0" fillId="0" borderId="18" xfId="0" applyNumberFormat="1" applyBorder="1" applyAlignment="1">
      <alignment horizontal="center" wrapText="1"/>
    </xf>
    <xf numFmtId="0" fontId="2" fillId="0" borderId="15" xfId="0" applyFont="1" applyBorder="1" applyAlignment="1">
      <alignment vertical="center" wrapText="1"/>
    </xf>
    <xf numFmtId="2" fontId="0" fillId="5" borderId="1" xfId="0" applyNumberFormat="1" applyFill="1" applyBorder="1" applyAlignment="1">
      <alignment horizontal="center" wrapText="1"/>
    </xf>
    <xf numFmtId="2" fontId="0" fillId="5" borderId="2" xfId="0" applyNumberFormat="1" applyFill="1" applyBorder="1" applyAlignment="1">
      <alignment horizontal="center" wrapText="1"/>
    </xf>
    <xf numFmtId="2" fontId="0" fillId="5" borderId="22" xfId="0" applyNumberForma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3" xfId="0" applyNumberFormat="1" applyFill="1" applyBorder="1" applyAlignment="1">
      <alignment horizontal="center" wrapText="1"/>
    </xf>
    <xf numFmtId="49" fontId="0" fillId="0" borderId="23" xfId="0" applyNumberFormat="1" applyBorder="1" applyAlignment="1">
      <alignment horizontal="center"/>
    </xf>
    <xf numFmtId="2" fontId="1" fillId="5" borderId="23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 vertical="top" wrapText="1"/>
    </xf>
    <xf numFmtId="49" fontId="0" fillId="5" borderId="29" xfId="0" applyNumberForma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/>
    <xf numFmtId="0" fontId="1" fillId="2" borderId="14" xfId="0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/>
    <xf numFmtId="2" fontId="0" fillId="2" borderId="12" xfId="0" applyNumberForma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2" fontId="0" fillId="2" borderId="3" xfId="0" applyNumberFormat="1" applyFill="1" applyBorder="1" applyAlignment="1">
      <alignment horizontal="center" wrapText="1"/>
    </xf>
    <xf numFmtId="2" fontId="0" fillId="2" borderId="12" xfId="0" applyNumberFormat="1" applyFill="1" applyBorder="1" applyAlignment="1">
      <alignment horizontal="center" wrapText="1"/>
    </xf>
    <xf numFmtId="0" fontId="6" fillId="0" borderId="6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2" fontId="5" fillId="5" borderId="32" xfId="0" applyNumberFormat="1" applyFont="1" applyFill="1" applyBorder="1" applyAlignment="1">
      <alignment horizontal="center"/>
    </xf>
    <xf numFmtId="2" fontId="5" fillId="5" borderId="31" xfId="0" applyNumberFormat="1" applyFont="1" applyFill="1" applyBorder="1" applyAlignment="1">
      <alignment horizontal="center"/>
    </xf>
    <xf numFmtId="2" fontId="5" fillId="6" borderId="32" xfId="0" applyNumberFormat="1" applyFont="1" applyFill="1" applyBorder="1" applyAlignment="1">
      <alignment horizontal="left"/>
    </xf>
    <xf numFmtId="2" fontId="5" fillId="6" borderId="31" xfId="0" applyNumberFormat="1" applyFont="1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2" fontId="5" fillId="6" borderId="36" xfId="0" applyNumberFormat="1" applyFont="1" applyFill="1" applyBorder="1" applyAlignment="1">
      <alignment horizontal="left"/>
    </xf>
    <xf numFmtId="2" fontId="5" fillId="6" borderId="35" xfId="0" applyNumberFormat="1" applyFont="1" applyFill="1" applyBorder="1" applyAlignment="1">
      <alignment horizontal="left"/>
    </xf>
    <xf numFmtId="2" fontId="5" fillId="6" borderId="26" xfId="0" applyNumberFormat="1" applyFont="1" applyFill="1" applyBorder="1" applyAlignment="1">
      <alignment horizontal="left"/>
    </xf>
    <xf numFmtId="2" fontId="5" fillId="6" borderId="2" xfId="0" applyNumberFormat="1" applyFont="1" applyFill="1" applyBorder="1" applyAlignment="1">
      <alignment horizontal="left"/>
    </xf>
    <xf numFmtId="2" fontId="5" fillId="6" borderId="1" xfId="0" applyNumberFormat="1" applyFont="1" applyFill="1" applyBorder="1" applyAlignment="1">
      <alignment horizontal="left"/>
    </xf>
    <xf numFmtId="2" fontId="5" fillId="6" borderId="30" xfId="0" applyNumberFormat="1" applyFont="1" applyFill="1" applyBorder="1" applyAlignment="1">
      <alignment horizontal="left"/>
    </xf>
    <xf numFmtId="2" fontId="5" fillId="6" borderId="23" xfId="0" applyNumberFormat="1" applyFont="1" applyFill="1" applyBorder="1" applyAlignment="1">
      <alignment horizontal="left"/>
    </xf>
    <xf numFmtId="2" fontId="5" fillId="6" borderId="22" xfId="0" applyNumberFormat="1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2" fontId="5" fillId="5" borderId="32" xfId="0" applyNumberFormat="1" applyFont="1" applyFill="1" applyBorder="1"/>
    <xf numFmtId="2" fontId="5" fillId="5" borderId="31" xfId="0" applyNumberFormat="1" applyFont="1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2" fontId="5" fillId="6" borderId="11" xfId="0" applyNumberFormat="1" applyFont="1" applyFill="1" applyBorder="1" applyAlignment="1">
      <alignment horizontal="left"/>
    </xf>
    <xf numFmtId="2" fontId="5" fillId="6" borderId="10" xfId="0" applyNumberFormat="1" applyFont="1" applyFill="1" applyBorder="1" applyAlignment="1">
      <alignment horizontal="left"/>
    </xf>
    <xf numFmtId="2" fontId="5" fillId="6" borderId="9" xfId="0" applyNumberFormat="1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0052-7B0B-4906-87A8-3441C33B4C3C}">
  <dimension ref="A2:X138"/>
  <sheetViews>
    <sheetView tabSelected="1" topLeftCell="C10" workbookViewId="0">
      <selection activeCell="E114" sqref="E114"/>
    </sheetView>
  </sheetViews>
  <sheetFormatPr defaultRowHeight="15" x14ac:dyDescent="0.25"/>
  <cols>
    <col min="4" max="4" width="19.7109375" customWidth="1"/>
    <col min="5" max="5" width="21.28515625" customWidth="1"/>
    <col min="13" max="13" width="10" customWidth="1"/>
    <col min="15" max="15" width="9.85546875" customWidth="1"/>
    <col min="20" max="20" width="11.140625" customWidth="1"/>
  </cols>
  <sheetData>
    <row r="2" spans="4:24" ht="15.75" thickBot="1" x14ac:dyDescent="0.3"/>
    <row r="3" spans="4:24" ht="15" customHeight="1" thickBot="1" x14ac:dyDescent="0.3">
      <c r="D3" s="123"/>
      <c r="E3" s="120" t="s">
        <v>56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</row>
    <row r="4" spans="4:24" ht="15" customHeight="1" x14ac:dyDescent="0.25">
      <c r="D4" s="124"/>
      <c r="E4" s="75" t="s">
        <v>31</v>
      </c>
      <c r="F4" s="109" t="s">
        <v>47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10"/>
      <c r="V4" s="65">
        <v>50</v>
      </c>
      <c r="W4" s="65">
        <v>100</v>
      </c>
      <c r="X4" s="65">
        <v>50</v>
      </c>
    </row>
    <row r="5" spans="4:24" ht="15" customHeight="1" x14ac:dyDescent="0.25">
      <c r="D5" s="124"/>
      <c r="E5" s="76" t="s">
        <v>29</v>
      </c>
      <c r="F5" s="111" t="s">
        <v>55</v>
      </c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2"/>
      <c r="V5" s="65">
        <f>V4/G12</f>
        <v>1.0269049086054631</v>
      </c>
      <c r="W5" s="65">
        <f>W4/I12</f>
        <v>1</v>
      </c>
      <c r="X5" s="65">
        <f>X4/K12</f>
        <v>1</v>
      </c>
    </row>
    <row r="6" spans="4:24" ht="15" customHeight="1" x14ac:dyDescent="0.25">
      <c r="D6" s="124"/>
      <c r="E6" s="76" t="s">
        <v>27</v>
      </c>
      <c r="F6" s="113" t="s">
        <v>35</v>
      </c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</row>
    <row r="7" spans="4:24" ht="15.75" customHeight="1" thickBot="1" x14ac:dyDescent="0.3">
      <c r="D7" s="124"/>
      <c r="E7" s="77" t="s">
        <v>26</v>
      </c>
      <c r="F7" s="115" t="s">
        <v>25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6"/>
    </row>
    <row r="8" spans="4:24" ht="15.75" customHeight="1" thickBot="1" x14ac:dyDescent="0.3">
      <c r="D8" s="124"/>
      <c r="E8" s="117" t="s">
        <v>24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9"/>
    </row>
    <row r="9" spans="4:24" ht="15.75" thickBot="1" x14ac:dyDescent="0.3">
      <c r="D9" s="125"/>
      <c r="E9" s="134"/>
      <c r="F9" s="135"/>
      <c r="G9" s="108" t="s">
        <v>23</v>
      </c>
      <c r="H9" s="108"/>
      <c r="I9" s="108"/>
      <c r="J9" s="108"/>
      <c r="K9" s="108" t="s">
        <v>22</v>
      </c>
      <c r="L9" s="108"/>
      <c r="M9" s="136" t="s">
        <v>4</v>
      </c>
      <c r="N9" s="137"/>
      <c r="O9" s="93"/>
      <c r="P9" s="94"/>
      <c r="Q9" s="94"/>
      <c r="R9" s="95"/>
    </row>
    <row r="10" spans="4:24" ht="39" customHeight="1" thickBot="1" x14ac:dyDescent="0.3">
      <c r="D10" s="87" t="s">
        <v>9</v>
      </c>
      <c r="E10" s="91" t="s">
        <v>8</v>
      </c>
      <c r="F10" s="89" t="s">
        <v>7</v>
      </c>
      <c r="G10" s="79" t="s">
        <v>21</v>
      </c>
      <c r="H10" s="80"/>
      <c r="I10" s="80" t="s">
        <v>20</v>
      </c>
      <c r="J10" s="80"/>
      <c r="K10" s="80" t="s">
        <v>18</v>
      </c>
      <c r="L10" s="80"/>
      <c r="M10" s="138"/>
      <c r="N10" s="139"/>
      <c r="O10" s="96"/>
      <c r="P10" s="97"/>
      <c r="Q10" s="97"/>
      <c r="R10" s="98"/>
      <c r="V10" s="70"/>
    </row>
    <row r="11" spans="4:24" ht="25.5" thickBot="1" x14ac:dyDescent="0.3">
      <c r="D11" s="88"/>
      <c r="E11" s="92"/>
      <c r="F11" s="90"/>
      <c r="G11" s="30" t="s">
        <v>3</v>
      </c>
      <c r="H11" s="29" t="s">
        <v>2</v>
      </c>
      <c r="I11" s="29" t="s">
        <v>3</v>
      </c>
      <c r="J11" s="29" t="s">
        <v>2</v>
      </c>
      <c r="K11" s="29" t="s">
        <v>3</v>
      </c>
      <c r="L11" s="29" t="s">
        <v>2</v>
      </c>
      <c r="M11" s="29" t="s">
        <v>3</v>
      </c>
      <c r="N11" s="29" t="s">
        <v>2</v>
      </c>
      <c r="O11" s="99"/>
      <c r="P11" s="100"/>
      <c r="Q11" s="100"/>
      <c r="R11" s="101"/>
    </row>
    <row r="12" spans="4:24" x14ac:dyDescent="0.25">
      <c r="D12" s="28">
        <v>1</v>
      </c>
      <c r="E12" s="61" t="s">
        <v>50</v>
      </c>
      <c r="F12" s="61" t="s">
        <v>49</v>
      </c>
      <c r="G12" s="26">
        <v>48.69</v>
      </c>
      <c r="H12" s="25">
        <v>50</v>
      </c>
      <c r="I12" s="24">
        <v>100</v>
      </c>
      <c r="J12" s="25">
        <v>100</v>
      </c>
      <c r="K12" s="24">
        <v>50</v>
      </c>
      <c r="L12" s="25">
        <v>50</v>
      </c>
      <c r="M12" s="24">
        <f>G12+I12+K12</f>
        <v>198.69</v>
      </c>
      <c r="N12" s="23">
        <f>H12+J12+L12</f>
        <v>200</v>
      </c>
      <c r="O12" s="102"/>
      <c r="P12" s="102"/>
      <c r="Q12" s="102"/>
      <c r="R12" s="103"/>
    </row>
    <row r="13" spans="4:24" x14ac:dyDescent="0.25">
      <c r="D13" s="47">
        <v>2</v>
      </c>
      <c r="E13" s="61" t="s">
        <v>39</v>
      </c>
      <c r="F13" s="61" t="s">
        <v>38</v>
      </c>
      <c r="G13" s="59">
        <v>23.96</v>
      </c>
      <c r="H13" s="60">
        <f>G13*$V$5</f>
        <v>24.604641610186899</v>
      </c>
      <c r="I13" s="59">
        <v>35</v>
      </c>
      <c r="J13" s="60">
        <v>35</v>
      </c>
      <c r="K13" s="59">
        <v>30</v>
      </c>
      <c r="L13" s="60">
        <v>30</v>
      </c>
      <c r="M13" s="59">
        <f>G13+I13+K13</f>
        <v>88.960000000000008</v>
      </c>
      <c r="N13" s="58">
        <f>H13+J13+L13</f>
        <v>89.604641610186903</v>
      </c>
      <c r="O13" s="104"/>
      <c r="P13" s="104"/>
      <c r="Q13" s="104"/>
      <c r="R13" s="105"/>
    </row>
    <row r="14" spans="4:24" x14ac:dyDescent="0.25">
      <c r="D14" s="47">
        <v>3</v>
      </c>
      <c r="E14" s="61" t="s">
        <v>52</v>
      </c>
      <c r="F14" s="61" t="s">
        <v>51</v>
      </c>
      <c r="G14" s="59">
        <v>0</v>
      </c>
      <c r="H14" s="60">
        <f>G14*$V$5</f>
        <v>0</v>
      </c>
      <c r="I14" s="59">
        <v>0</v>
      </c>
      <c r="J14" s="60">
        <v>0</v>
      </c>
      <c r="K14" s="59">
        <v>0</v>
      </c>
      <c r="L14" s="60">
        <v>0</v>
      </c>
      <c r="M14" s="59">
        <v>0</v>
      </c>
      <c r="N14" s="58">
        <v>0</v>
      </c>
      <c r="O14" s="106" t="s">
        <v>15</v>
      </c>
      <c r="P14" s="106"/>
      <c r="Q14" s="106"/>
      <c r="R14" s="107"/>
    </row>
    <row r="15" spans="4:24" x14ac:dyDescent="0.25">
      <c r="D15" s="47">
        <v>4</v>
      </c>
      <c r="E15" s="61" t="s">
        <v>45</v>
      </c>
      <c r="F15" s="61" t="s">
        <v>44</v>
      </c>
      <c r="G15" s="59">
        <v>0</v>
      </c>
      <c r="H15" s="60">
        <f>G15*$V$5</f>
        <v>0</v>
      </c>
      <c r="I15" s="59">
        <v>0</v>
      </c>
      <c r="J15" s="60">
        <v>0</v>
      </c>
      <c r="K15" s="59">
        <v>0</v>
      </c>
      <c r="L15" s="60">
        <v>0</v>
      </c>
      <c r="M15" s="59">
        <v>0</v>
      </c>
      <c r="N15" s="58">
        <v>0</v>
      </c>
      <c r="O15" s="106" t="s">
        <v>15</v>
      </c>
      <c r="P15" s="106"/>
      <c r="Q15" s="106"/>
      <c r="R15" s="107"/>
    </row>
    <row r="16" spans="4:24" ht="15.75" thickBot="1" x14ac:dyDescent="0.3">
      <c r="D16" s="22">
        <v>5</v>
      </c>
      <c r="E16" s="21" t="s">
        <v>17</v>
      </c>
      <c r="F16" s="21" t="s">
        <v>16</v>
      </c>
      <c r="G16" s="20">
        <v>0</v>
      </c>
      <c r="H16" s="57">
        <f>G16*$V$5</f>
        <v>0</v>
      </c>
      <c r="I16" s="20">
        <v>0</v>
      </c>
      <c r="J16" s="57">
        <v>0</v>
      </c>
      <c r="K16" s="20">
        <v>0</v>
      </c>
      <c r="L16" s="57">
        <v>0</v>
      </c>
      <c r="M16" s="20">
        <v>0</v>
      </c>
      <c r="N16" s="56">
        <v>0</v>
      </c>
      <c r="O16" s="126" t="s">
        <v>15</v>
      </c>
      <c r="P16" s="126"/>
      <c r="Q16" s="126"/>
      <c r="R16" s="127"/>
    </row>
    <row r="20" spans="4:17" ht="15.75" thickBot="1" x14ac:dyDescent="0.3"/>
    <row r="21" spans="4:17" ht="15.75" thickBot="1" x14ac:dyDescent="0.3">
      <c r="D21" s="84" t="s">
        <v>14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4:17" ht="39.75" customHeight="1" thickBot="1" x14ac:dyDescent="0.3">
      <c r="D22" s="87" t="s">
        <v>9</v>
      </c>
      <c r="E22" s="89" t="s">
        <v>8</v>
      </c>
      <c r="F22" s="89" t="s">
        <v>7</v>
      </c>
      <c r="G22" s="80" t="s">
        <v>6</v>
      </c>
      <c r="H22" s="80"/>
      <c r="I22" s="80" t="s">
        <v>5</v>
      </c>
      <c r="J22" s="80"/>
      <c r="K22" s="81" t="s">
        <v>4</v>
      </c>
      <c r="L22" s="81"/>
      <c r="M22" s="82" t="s">
        <v>13</v>
      </c>
      <c r="N22" s="82"/>
      <c r="O22" s="82"/>
      <c r="P22" s="82"/>
      <c r="Q22" s="83"/>
    </row>
    <row r="23" spans="4:17" ht="25.5" thickBot="1" x14ac:dyDescent="0.3">
      <c r="D23" s="88"/>
      <c r="E23" s="90"/>
      <c r="F23" s="90"/>
      <c r="G23" s="18" t="s">
        <v>3</v>
      </c>
      <c r="H23" s="18" t="s">
        <v>2</v>
      </c>
      <c r="I23" s="18" t="s">
        <v>3</v>
      </c>
      <c r="J23" s="18" t="s">
        <v>2</v>
      </c>
      <c r="K23" s="18" t="s">
        <v>3</v>
      </c>
      <c r="L23" s="18" t="s">
        <v>2</v>
      </c>
      <c r="M23" s="17" t="s">
        <v>12</v>
      </c>
      <c r="N23" s="16" t="s">
        <v>43</v>
      </c>
      <c r="O23" s="55" t="s">
        <v>42</v>
      </c>
      <c r="P23" s="14"/>
      <c r="Q23" s="13"/>
    </row>
    <row r="24" spans="4:17" x14ac:dyDescent="0.25">
      <c r="D24" s="28">
        <v>1</v>
      </c>
      <c r="E24" s="61" t="s">
        <v>50</v>
      </c>
      <c r="F24" s="61" t="s">
        <v>49</v>
      </c>
      <c r="G24" s="26">
        <v>398.62</v>
      </c>
      <c r="H24" s="26">
        <v>627.52</v>
      </c>
      <c r="I24" s="54">
        <v>198.69</v>
      </c>
      <c r="J24" s="54">
        <v>200</v>
      </c>
      <c r="K24" s="54">
        <f>G24+I24</f>
        <v>597.30999999999995</v>
      </c>
      <c r="L24" s="53">
        <f>H24+J24</f>
        <v>827.52</v>
      </c>
      <c r="M24" s="52" t="s">
        <v>35</v>
      </c>
      <c r="N24" s="50" t="s">
        <v>37</v>
      </c>
      <c r="O24" s="50"/>
      <c r="P24" s="49"/>
      <c r="Q24" s="48"/>
    </row>
    <row r="25" spans="4:17" ht="15.75" thickBot="1" x14ac:dyDescent="0.3">
      <c r="D25" s="22">
        <v>2</v>
      </c>
      <c r="E25" s="21" t="s">
        <v>39</v>
      </c>
      <c r="F25" s="21" t="s">
        <v>38</v>
      </c>
      <c r="G25" s="20">
        <v>187.66</v>
      </c>
      <c r="H25" s="20">
        <v>370.52</v>
      </c>
      <c r="I25" s="38">
        <v>88.96</v>
      </c>
      <c r="J25" s="38">
        <v>89.6</v>
      </c>
      <c r="K25" s="38">
        <f>G25+I25</f>
        <v>276.62</v>
      </c>
      <c r="L25" s="37">
        <f>H25+J25</f>
        <v>460.12</v>
      </c>
      <c r="M25" s="36" t="s">
        <v>37</v>
      </c>
      <c r="N25" s="35" t="s">
        <v>36</v>
      </c>
      <c r="O25" s="34" t="s">
        <v>35</v>
      </c>
      <c r="P25" s="33"/>
      <c r="Q25" s="32"/>
    </row>
    <row r="28" spans="4:17" ht="15.75" thickBot="1" x14ac:dyDescent="0.3"/>
    <row r="29" spans="4:17" ht="15.75" thickBot="1" x14ac:dyDescent="0.3">
      <c r="D29" s="84" t="s">
        <v>10</v>
      </c>
      <c r="E29" s="85"/>
      <c r="F29" s="85"/>
      <c r="G29" s="85"/>
      <c r="H29" s="85"/>
      <c r="I29" s="85"/>
      <c r="J29" s="85"/>
      <c r="K29" s="85"/>
      <c r="L29" s="86"/>
    </row>
    <row r="30" spans="4:17" ht="39" customHeight="1" thickBot="1" x14ac:dyDescent="0.3">
      <c r="D30" s="87" t="s">
        <v>9</v>
      </c>
      <c r="E30" s="89" t="s">
        <v>8</v>
      </c>
      <c r="F30" s="89" t="s">
        <v>7</v>
      </c>
      <c r="G30" s="80" t="s">
        <v>6</v>
      </c>
      <c r="H30" s="80"/>
      <c r="I30" s="80" t="s">
        <v>5</v>
      </c>
      <c r="J30" s="80"/>
      <c r="K30" s="80" t="s">
        <v>4</v>
      </c>
      <c r="L30" s="80"/>
    </row>
    <row r="31" spans="4:17" ht="25.5" thickBot="1" x14ac:dyDescent="0.3">
      <c r="D31" s="88"/>
      <c r="E31" s="90"/>
      <c r="F31" s="90"/>
      <c r="G31" s="18" t="s">
        <v>3</v>
      </c>
      <c r="H31" s="18" t="s">
        <v>2</v>
      </c>
      <c r="I31" s="18" t="s">
        <v>3</v>
      </c>
      <c r="J31" s="18" t="s">
        <v>2</v>
      </c>
      <c r="K31" s="18" t="s">
        <v>3</v>
      </c>
      <c r="L31" s="18" t="s">
        <v>2</v>
      </c>
    </row>
    <row r="32" spans="4:17" ht="15.75" thickBot="1" x14ac:dyDescent="0.3">
      <c r="D32" s="67">
        <v>1</v>
      </c>
      <c r="E32" s="68" t="s">
        <v>50</v>
      </c>
      <c r="F32" s="68" t="s">
        <v>49</v>
      </c>
      <c r="G32" s="1">
        <v>398.62</v>
      </c>
      <c r="H32" s="1">
        <v>627.52</v>
      </c>
      <c r="I32" s="73">
        <v>198.69</v>
      </c>
      <c r="J32" s="73">
        <v>200</v>
      </c>
      <c r="K32" s="73">
        <f>G32+I32</f>
        <v>597.30999999999995</v>
      </c>
      <c r="L32" s="74">
        <f>H32+J32</f>
        <v>827.52</v>
      </c>
    </row>
    <row r="36" spans="1:22" ht="15.75" thickBot="1" x14ac:dyDescent="0.3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9" spans="1:22" ht="15.75" thickBot="1" x14ac:dyDescent="0.3"/>
    <row r="40" spans="1:22" ht="16.5" customHeight="1" thickBot="1" x14ac:dyDescent="0.3">
      <c r="D40" s="123"/>
      <c r="E40" s="121" t="s">
        <v>54</v>
      </c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2"/>
      <c r="V40" s="65">
        <v>50</v>
      </c>
    </row>
    <row r="41" spans="1:22" ht="15" customHeight="1" x14ac:dyDescent="0.25">
      <c r="D41" s="124"/>
      <c r="E41" s="75" t="s">
        <v>31</v>
      </c>
      <c r="F41" s="109" t="s">
        <v>47</v>
      </c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10"/>
      <c r="V41" s="65">
        <f>V40/G49</f>
        <v>1.0269049086054631</v>
      </c>
    </row>
    <row r="42" spans="1:22" ht="15" customHeight="1" x14ac:dyDescent="0.25">
      <c r="D42" s="124"/>
      <c r="E42" s="76" t="s">
        <v>29</v>
      </c>
      <c r="F42" s="111" t="s">
        <v>53</v>
      </c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2"/>
    </row>
    <row r="43" spans="1:22" ht="15" customHeight="1" x14ac:dyDescent="0.25">
      <c r="D43" s="124"/>
      <c r="E43" s="76" t="s">
        <v>27</v>
      </c>
      <c r="F43" s="113" t="s">
        <v>37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4"/>
    </row>
    <row r="44" spans="1:22" ht="15.75" customHeight="1" thickBot="1" x14ac:dyDescent="0.3">
      <c r="D44" s="124"/>
      <c r="E44" s="77" t="s">
        <v>26</v>
      </c>
      <c r="F44" s="115" t="s">
        <v>25</v>
      </c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</row>
    <row r="45" spans="1:22" ht="15.75" customHeight="1" thickBot="1" x14ac:dyDescent="0.3">
      <c r="D45" s="124"/>
      <c r="E45" s="118" t="s">
        <v>24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9"/>
    </row>
    <row r="46" spans="1:22" ht="15.75" thickBot="1" x14ac:dyDescent="0.3">
      <c r="D46" s="125"/>
      <c r="E46" s="134"/>
      <c r="F46" s="135"/>
      <c r="G46" s="108" t="s">
        <v>23</v>
      </c>
      <c r="H46" s="108"/>
      <c r="I46" s="108"/>
      <c r="J46" s="108"/>
      <c r="K46" s="108" t="s">
        <v>22</v>
      </c>
      <c r="L46" s="108"/>
      <c r="M46" s="136" t="s">
        <v>4</v>
      </c>
      <c r="N46" s="137"/>
      <c r="O46" s="93"/>
      <c r="P46" s="94"/>
      <c r="Q46" s="94"/>
      <c r="R46" s="95"/>
    </row>
    <row r="47" spans="1:22" ht="39" customHeight="1" thickBot="1" x14ac:dyDescent="0.3">
      <c r="D47" s="87" t="s">
        <v>9</v>
      </c>
      <c r="E47" s="87" t="s">
        <v>8</v>
      </c>
      <c r="F47" s="89" t="s">
        <v>7</v>
      </c>
      <c r="G47" s="79" t="s">
        <v>21</v>
      </c>
      <c r="H47" s="80"/>
      <c r="I47" s="80" t="s">
        <v>20</v>
      </c>
      <c r="J47" s="80"/>
      <c r="K47" s="80" t="s">
        <v>18</v>
      </c>
      <c r="L47" s="80"/>
      <c r="M47" s="138"/>
      <c r="N47" s="139"/>
      <c r="O47" s="96"/>
      <c r="P47" s="97"/>
      <c r="Q47" s="97"/>
      <c r="R47" s="98"/>
    </row>
    <row r="48" spans="1:22" ht="25.5" thickBot="1" x14ac:dyDescent="0.3">
      <c r="D48" s="88"/>
      <c r="E48" s="88"/>
      <c r="F48" s="90"/>
      <c r="G48" s="30" t="s">
        <v>3</v>
      </c>
      <c r="H48" s="29" t="s">
        <v>2</v>
      </c>
      <c r="I48" s="29" t="s">
        <v>3</v>
      </c>
      <c r="J48" s="29" t="s">
        <v>2</v>
      </c>
      <c r="K48" s="29" t="s">
        <v>3</v>
      </c>
      <c r="L48" s="29" t="s">
        <v>2</v>
      </c>
      <c r="M48" s="29" t="s">
        <v>3</v>
      </c>
      <c r="N48" s="29" t="s">
        <v>2</v>
      </c>
      <c r="O48" s="99"/>
      <c r="P48" s="100"/>
      <c r="Q48" s="100"/>
      <c r="R48" s="101"/>
    </row>
    <row r="49" spans="4:18" x14ac:dyDescent="0.25">
      <c r="D49" s="28">
        <v>1</v>
      </c>
      <c r="E49" s="61" t="s">
        <v>50</v>
      </c>
      <c r="F49" s="61" t="s">
        <v>49</v>
      </c>
      <c r="G49" s="26">
        <v>48.69</v>
      </c>
      <c r="H49" s="25">
        <v>50</v>
      </c>
      <c r="I49" s="24">
        <v>100</v>
      </c>
      <c r="J49" s="25">
        <v>100</v>
      </c>
      <c r="K49" s="24">
        <v>50</v>
      </c>
      <c r="L49" s="25">
        <v>50</v>
      </c>
      <c r="M49" s="24">
        <f>G49+I49+K49</f>
        <v>198.69</v>
      </c>
      <c r="N49" s="23">
        <f>H49+J49+L49</f>
        <v>200</v>
      </c>
      <c r="O49" s="102"/>
      <c r="P49" s="102"/>
      <c r="Q49" s="102"/>
      <c r="R49" s="103"/>
    </row>
    <row r="50" spans="4:18" x14ac:dyDescent="0.25">
      <c r="D50" s="47">
        <v>2</v>
      </c>
      <c r="E50" s="46" t="s">
        <v>41</v>
      </c>
      <c r="F50" s="46" t="s">
        <v>40</v>
      </c>
      <c r="G50" s="59">
        <v>30.1</v>
      </c>
      <c r="H50" s="60">
        <f>G50*V41</f>
        <v>30.90983774902444</v>
      </c>
      <c r="I50" s="59">
        <v>100</v>
      </c>
      <c r="J50" s="62">
        <v>100</v>
      </c>
      <c r="K50" s="59">
        <v>50</v>
      </c>
      <c r="L50" s="62">
        <v>50</v>
      </c>
      <c r="M50" s="59">
        <f>G50+I50+K50</f>
        <v>180.1</v>
      </c>
      <c r="N50" s="58">
        <f>H50+J50+L50</f>
        <v>180.90983774902443</v>
      </c>
      <c r="O50" s="104"/>
      <c r="P50" s="104"/>
      <c r="Q50" s="104"/>
      <c r="R50" s="105"/>
    </row>
    <row r="51" spans="4:18" x14ac:dyDescent="0.25">
      <c r="D51" s="47">
        <v>3</v>
      </c>
      <c r="E51" s="61" t="s">
        <v>52</v>
      </c>
      <c r="F51" s="61" t="s">
        <v>51</v>
      </c>
      <c r="G51" s="59">
        <v>0</v>
      </c>
      <c r="H51" s="60">
        <f>G51*$V$5</f>
        <v>0</v>
      </c>
      <c r="I51" s="59">
        <v>0</v>
      </c>
      <c r="J51" s="60">
        <v>0</v>
      </c>
      <c r="K51" s="59">
        <v>0</v>
      </c>
      <c r="L51" s="60">
        <v>0</v>
      </c>
      <c r="M51" s="59">
        <v>0</v>
      </c>
      <c r="N51" s="58">
        <v>0</v>
      </c>
      <c r="O51" s="106" t="s">
        <v>15</v>
      </c>
      <c r="P51" s="106"/>
      <c r="Q51" s="106"/>
      <c r="R51" s="107"/>
    </row>
    <row r="52" spans="4:18" x14ac:dyDescent="0.25">
      <c r="D52" s="47">
        <v>4</v>
      </c>
      <c r="E52" s="61" t="s">
        <v>17</v>
      </c>
      <c r="F52" s="61" t="s">
        <v>16</v>
      </c>
      <c r="G52" s="59">
        <v>0</v>
      </c>
      <c r="H52" s="60">
        <f>G52*$V$5</f>
        <v>0</v>
      </c>
      <c r="I52" s="59">
        <v>0</v>
      </c>
      <c r="J52" s="60">
        <v>0</v>
      </c>
      <c r="K52" s="59">
        <v>0</v>
      </c>
      <c r="L52" s="60">
        <v>0</v>
      </c>
      <c r="M52" s="59">
        <v>0</v>
      </c>
      <c r="N52" s="58">
        <v>0</v>
      </c>
      <c r="O52" s="131" t="s">
        <v>15</v>
      </c>
      <c r="P52" s="132"/>
      <c r="Q52" s="132"/>
      <c r="R52" s="133"/>
    </row>
    <row r="53" spans="4:18" ht="15.75" thickBot="1" x14ac:dyDescent="0.3">
      <c r="D53" s="22">
        <v>5</v>
      </c>
      <c r="E53" s="21" t="s">
        <v>45</v>
      </c>
      <c r="F53" s="21" t="s">
        <v>44</v>
      </c>
      <c r="G53" s="20">
        <v>0</v>
      </c>
      <c r="H53" s="57">
        <f>G53*$V$5</f>
        <v>0</v>
      </c>
      <c r="I53" s="20">
        <v>0</v>
      </c>
      <c r="J53" s="57">
        <v>0</v>
      </c>
      <c r="K53" s="20">
        <v>0</v>
      </c>
      <c r="L53" s="57">
        <v>0</v>
      </c>
      <c r="M53" s="20">
        <v>0</v>
      </c>
      <c r="N53" s="56">
        <v>0</v>
      </c>
      <c r="O53" s="128" t="s">
        <v>15</v>
      </c>
      <c r="P53" s="129"/>
      <c r="Q53" s="129"/>
      <c r="R53" s="130"/>
    </row>
    <row r="57" spans="4:18" ht="15.75" thickBot="1" x14ac:dyDescent="0.3"/>
    <row r="58" spans="4:18" ht="15.75" thickBot="1" x14ac:dyDescent="0.3">
      <c r="D58" s="84" t="s">
        <v>14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6"/>
    </row>
    <row r="59" spans="4:18" ht="39.75" customHeight="1" thickBot="1" x14ac:dyDescent="0.3">
      <c r="D59" s="87" t="s">
        <v>9</v>
      </c>
      <c r="E59" s="89" t="s">
        <v>8</v>
      </c>
      <c r="F59" s="89" t="s">
        <v>7</v>
      </c>
      <c r="G59" s="80" t="s">
        <v>6</v>
      </c>
      <c r="H59" s="80"/>
      <c r="I59" s="80" t="s">
        <v>5</v>
      </c>
      <c r="J59" s="80"/>
      <c r="K59" s="81" t="s">
        <v>4</v>
      </c>
      <c r="L59" s="81"/>
      <c r="M59" s="82" t="s">
        <v>13</v>
      </c>
      <c r="N59" s="82"/>
      <c r="O59" s="82"/>
      <c r="P59" s="82"/>
      <c r="Q59" s="83"/>
    </row>
    <row r="60" spans="4:18" ht="25.5" thickBot="1" x14ac:dyDescent="0.3">
      <c r="D60" s="88"/>
      <c r="E60" s="90"/>
      <c r="F60" s="90"/>
      <c r="G60" s="18" t="s">
        <v>3</v>
      </c>
      <c r="H60" s="18" t="s">
        <v>2</v>
      </c>
      <c r="I60" s="18" t="s">
        <v>3</v>
      </c>
      <c r="J60" s="18" t="s">
        <v>2</v>
      </c>
      <c r="K60" s="18" t="s">
        <v>3</v>
      </c>
      <c r="L60" s="18" t="s">
        <v>2</v>
      </c>
      <c r="M60" s="17" t="s">
        <v>12</v>
      </c>
      <c r="N60" s="16" t="s">
        <v>43</v>
      </c>
      <c r="O60" s="55"/>
      <c r="P60" s="14"/>
      <c r="Q60" s="13"/>
    </row>
    <row r="61" spans="4:18" x14ac:dyDescent="0.25">
      <c r="D61" s="28">
        <v>1</v>
      </c>
      <c r="E61" s="61" t="s">
        <v>50</v>
      </c>
      <c r="F61" s="61" t="s">
        <v>49</v>
      </c>
      <c r="G61" s="26">
        <v>398.62</v>
      </c>
      <c r="H61" s="26">
        <v>538.37</v>
      </c>
      <c r="I61" s="54">
        <v>198.69</v>
      </c>
      <c r="J61" s="54">
        <v>200</v>
      </c>
      <c r="K61" s="54">
        <f>G61+I61</f>
        <v>597.30999999999995</v>
      </c>
      <c r="L61" s="53">
        <f>H61+J61</f>
        <v>738.37</v>
      </c>
      <c r="M61" s="64" t="s">
        <v>35</v>
      </c>
      <c r="N61" s="50" t="s">
        <v>37</v>
      </c>
      <c r="O61" s="50"/>
      <c r="P61" s="49"/>
      <c r="Q61" s="48"/>
    </row>
    <row r="62" spans="4:18" ht="15.75" thickBot="1" x14ac:dyDescent="0.3">
      <c r="D62" s="22">
        <v>2</v>
      </c>
      <c r="E62" s="39" t="s">
        <v>41</v>
      </c>
      <c r="F62" s="39" t="s">
        <v>40</v>
      </c>
      <c r="G62" s="20">
        <v>248.66</v>
      </c>
      <c r="H62" s="20">
        <v>324.94</v>
      </c>
      <c r="I62" s="38">
        <v>180.1</v>
      </c>
      <c r="J62" s="38">
        <v>180.91</v>
      </c>
      <c r="K62" s="38">
        <f>G62+I62</f>
        <v>428.76</v>
      </c>
      <c r="L62" s="37">
        <f>H62+J62</f>
        <v>505.85</v>
      </c>
      <c r="M62" s="36" t="s">
        <v>36</v>
      </c>
      <c r="N62" s="63" t="s">
        <v>37</v>
      </c>
      <c r="O62" s="33"/>
      <c r="P62" s="33"/>
      <c r="Q62" s="32"/>
    </row>
    <row r="65" spans="1:24" ht="15.75" thickBot="1" x14ac:dyDescent="0.3"/>
    <row r="66" spans="1:24" ht="15.75" thickBot="1" x14ac:dyDescent="0.3">
      <c r="D66" s="84" t="s">
        <v>10</v>
      </c>
      <c r="E66" s="85"/>
      <c r="F66" s="85"/>
      <c r="G66" s="85"/>
      <c r="H66" s="85"/>
      <c r="I66" s="85"/>
      <c r="J66" s="85"/>
      <c r="K66" s="85"/>
      <c r="L66" s="86"/>
    </row>
    <row r="67" spans="1:24" ht="39" customHeight="1" thickBot="1" x14ac:dyDescent="0.3">
      <c r="D67" s="87" t="s">
        <v>9</v>
      </c>
      <c r="E67" s="89" t="s">
        <v>8</v>
      </c>
      <c r="F67" s="89" t="s">
        <v>7</v>
      </c>
      <c r="G67" s="80" t="s">
        <v>6</v>
      </c>
      <c r="H67" s="80"/>
      <c r="I67" s="80" t="s">
        <v>5</v>
      </c>
      <c r="J67" s="80"/>
      <c r="K67" s="81" t="s">
        <v>4</v>
      </c>
      <c r="L67" s="81"/>
    </row>
    <row r="68" spans="1:24" ht="25.5" thickBot="1" x14ac:dyDescent="0.3">
      <c r="D68" s="88"/>
      <c r="E68" s="90"/>
      <c r="F68" s="90"/>
      <c r="G68" s="18" t="s">
        <v>3</v>
      </c>
      <c r="H68" s="18" t="s">
        <v>2</v>
      </c>
      <c r="I68" s="18" t="s">
        <v>3</v>
      </c>
      <c r="J68" s="18" t="s">
        <v>2</v>
      </c>
      <c r="K68" s="18" t="s">
        <v>3</v>
      </c>
      <c r="L68" s="18" t="s">
        <v>2</v>
      </c>
    </row>
    <row r="69" spans="1:24" ht="15.75" thickBot="1" x14ac:dyDescent="0.3">
      <c r="D69" s="67">
        <v>1</v>
      </c>
      <c r="E69" s="69" t="s">
        <v>41</v>
      </c>
      <c r="F69" s="69" t="s">
        <v>40</v>
      </c>
      <c r="G69" s="1">
        <v>248.66</v>
      </c>
      <c r="H69" s="1">
        <v>324.94</v>
      </c>
      <c r="I69" s="1">
        <v>180.1</v>
      </c>
      <c r="J69" s="1">
        <v>180.91</v>
      </c>
      <c r="K69" s="1">
        <f>G69+I69</f>
        <v>428.76</v>
      </c>
      <c r="L69" s="71">
        <f>H69+J69</f>
        <v>505.85</v>
      </c>
    </row>
    <row r="72" spans="1:24" ht="15.75" thickBot="1" x14ac:dyDescent="0.3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</row>
    <row r="74" spans="1:24" ht="15.75" thickBot="1" x14ac:dyDescent="0.3"/>
    <row r="75" spans="1:24" ht="16.5" customHeight="1" thickBot="1" x14ac:dyDescent="0.3">
      <c r="D75" s="123"/>
      <c r="E75" s="120" t="s">
        <v>48</v>
      </c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2"/>
      <c r="U75" s="66">
        <v>50</v>
      </c>
      <c r="V75" s="66">
        <v>100</v>
      </c>
      <c r="W75" s="66">
        <v>50</v>
      </c>
      <c r="X75" s="66"/>
    </row>
    <row r="76" spans="1:24" ht="15" customHeight="1" x14ac:dyDescent="0.25">
      <c r="D76" s="124"/>
      <c r="E76" s="75" t="s">
        <v>31</v>
      </c>
      <c r="F76" s="109" t="s">
        <v>47</v>
      </c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10"/>
      <c r="U76" s="66">
        <f>U75/G84</f>
        <v>1.0984182776801406</v>
      </c>
      <c r="V76" s="66">
        <f>V75/I84</f>
        <v>1</v>
      </c>
      <c r="W76" s="66">
        <f>W75/K85</f>
        <v>1</v>
      </c>
      <c r="X76" s="66"/>
    </row>
    <row r="77" spans="1:24" ht="15" customHeight="1" x14ac:dyDescent="0.25">
      <c r="D77" s="124"/>
      <c r="E77" s="76" t="s">
        <v>29</v>
      </c>
      <c r="F77" s="111" t="s">
        <v>46</v>
      </c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2"/>
    </row>
    <row r="78" spans="1:24" ht="15" customHeight="1" x14ac:dyDescent="0.25">
      <c r="D78" s="124"/>
      <c r="E78" s="76" t="s">
        <v>27</v>
      </c>
      <c r="F78" s="113" t="s">
        <v>36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4"/>
    </row>
    <row r="79" spans="1:24" ht="15.75" customHeight="1" thickBot="1" x14ac:dyDescent="0.3">
      <c r="D79" s="124"/>
      <c r="E79" s="77" t="s">
        <v>26</v>
      </c>
      <c r="F79" s="115" t="s">
        <v>25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6"/>
    </row>
    <row r="80" spans="1:24" ht="15.75" customHeight="1" thickBot="1" x14ac:dyDescent="0.3">
      <c r="D80" s="124"/>
      <c r="E80" s="117" t="s">
        <v>24</v>
      </c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9"/>
    </row>
    <row r="81" spans="4:18" ht="15.75" thickBot="1" x14ac:dyDescent="0.3">
      <c r="D81" s="125"/>
      <c r="E81" s="134"/>
      <c r="F81" s="135"/>
      <c r="G81" s="108" t="s">
        <v>23</v>
      </c>
      <c r="H81" s="108"/>
      <c r="I81" s="108"/>
      <c r="J81" s="108"/>
      <c r="K81" s="108" t="s">
        <v>22</v>
      </c>
      <c r="L81" s="108"/>
      <c r="M81" s="136" t="s">
        <v>4</v>
      </c>
      <c r="N81" s="137"/>
      <c r="O81" s="93"/>
      <c r="P81" s="94"/>
      <c r="Q81" s="94"/>
      <c r="R81" s="95"/>
    </row>
    <row r="82" spans="4:18" ht="39" customHeight="1" thickBot="1" x14ac:dyDescent="0.3">
      <c r="D82" s="87" t="s">
        <v>9</v>
      </c>
      <c r="E82" s="87" t="s">
        <v>8</v>
      </c>
      <c r="F82" s="89" t="s">
        <v>7</v>
      </c>
      <c r="G82" s="79" t="s">
        <v>21</v>
      </c>
      <c r="H82" s="80"/>
      <c r="I82" s="80" t="s">
        <v>20</v>
      </c>
      <c r="J82" s="80"/>
      <c r="K82" s="80" t="s">
        <v>18</v>
      </c>
      <c r="L82" s="80"/>
      <c r="M82" s="138"/>
      <c r="N82" s="139"/>
      <c r="O82" s="96"/>
      <c r="P82" s="97"/>
      <c r="Q82" s="97"/>
      <c r="R82" s="98"/>
    </row>
    <row r="83" spans="4:18" ht="25.5" thickBot="1" x14ac:dyDescent="0.3">
      <c r="D83" s="88"/>
      <c r="E83" s="88"/>
      <c r="F83" s="90"/>
      <c r="G83" s="30" t="s">
        <v>3</v>
      </c>
      <c r="H83" s="29" t="s">
        <v>2</v>
      </c>
      <c r="I83" s="29" t="s">
        <v>3</v>
      </c>
      <c r="J83" s="29" t="s">
        <v>2</v>
      </c>
      <c r="K83" s="29" t="s">
        <v>3</v>
      </c>
      <c r="L83" s="29" t="s">
        <v>2</v>
      </c>
      <c r="M83" s="29" t="s">
        <v>3</v>
      </c>
      <c r="N83" s="29" t="s">
        <v>2</v>
      </c>
      <c r="O83" s="99"/>
      <c r="P83" s="100"/>
      <c r="Q83" s="100"/>
      <c r="R83" s="101"/>
    </row>
    <row r="84" spans="4:18" x14ac:dyDescent="0.25">
      <c r="D84" s="28">
        <v>1</v>
      </c>
      <c r="E84" s="27" t="s">
        <v>34</v>
      </c>
      <c r="F84" s="27" t="s">
        <v>33</v>
      </c>
      <c r="G84" s="27">
        <v>45.52</v>
      </c>
      <c r="H84" s="25">
        <v>50</v>
      </c>
      <c r="I84" s="24">
        <v>100</v>
      </c>
      <c r="J84" s="25">
        <v>100</v>
      </c>
      <c r="K84" s="24">
        <v>50</v>
      </c>
      <c r="L84" s="25">
        <v>50</v>
      </c>
      <c r="M84" s="24">
        <f t="shared" ref="M84:N86" si="0">G84+I84+K84</f>
        <v>195.52</v>
      </c>
      <c r="N84" s="23">
        <f t="shared" si="0"/>
        <v>200</v>
      </c>
      <c r="O84" s="102"/>
      <c r="P84" s="102"/>
      <c r="Q84" s="102"/>
      <c r="R84" s="103"/>
    </row>
    <row r="85" spans="4:18" x14ac:dyDescent="0.25">
      <c r="D85" s="47">
        <v>2</v>
      </c>
      <c r="E85" s="46" t="s">
        <v>41</v>
      </c>
      <c r="F85" s="46" t="s">
        <v>40</v>
      </c>
      <c r="G85" s="59">
        <v>30.1</v>
      </c>
      <c r="H85" s="60">
        <f>G85*$U$76</f>
        <v>33.062390158172235</v>
      </c>
      <c r="I85" s="59">
        <v>100</v>
      </c>
      <c r="J85" s="62">
        <v>100</v>
      </c>
      <c r="K85" s="59">
        <v>50</v>
      </c>
      <c r="L85" s="62">
        <v>50</v>
      </c>
      <c r="M85" s="59">
        <f t="shared" si="0"/>
        <v>180.1</v>
      </c>
      <c r="N85" s="58">
        <f t="shared" si="0"/>
        <v>183.06239015817224</v>
      </c>
      <c r="O85" s="104"/>
      <c r="P85" s="104"/>
      <c r="Q85" s="104"/>
      <c r="R85" s="105"/>
    </row>
    <row r="86" spans="4:18" x14ac:dyDescent="0.25">
      <c r="D86" s="47">
        <v>3</v>
      </c>
      <c r="E86" s="61" t="s">
        <v>39</v>
      </c>
      <c r="F86" s="61" t="s">
        <v>38</v>
      </c>
      <c r="G86" s="59">
        <v>23.96</v>
      </c>
      <c r="H86" s="60">
        <f>G86*$U$76</f>
        <v>26.31810193321617</v>
      </c>
      <c r="I86" s="59">
        <v>35</v>
      </c>
      <c r="J86" s="60">
        <v>35</v>
      </c>
      <c r="K86" s="59">
        <v>30</v>
      </c>
      <c r="L86" s="60">
        <v>30</v>
      </c>
      <c r="M86" s="59">
        <f t="shared" si="0"/>
        <v>88.960000000000008</v>
      </c>
      <c r="N86" s="58">
        <f t="shared" si="0"/>
        <v>91.31810193321617</v>
      </c>
      <c r="O86" s="140"/>
      <c r="P86" s="140"/>
      <c r="Q86" s="140"/>
      <c r="R86" s="141"/>
    </row>
    <row r="87" spans="4:18" x14ac:dyDescent="0.25">
      <c r="D87" s="28">
        <v>4</v>
      </c>
      <c r="E87" s="61" t="s">
        <v>17</v>
      </c>
      <c r="F87" s="61" t="s">
        <v>16</v>
      </c>
      <c r="G87" s="59">
        <v>0</v>
      </c>
      <c r="H87" s="60">
        <f>G87*$V$5</f>
        <v>0</v>
      </c>
      <c r="I87" s="59">
        <v>0</v>
      </c>
      <c r="J87" s="60">
        <v>0</v>
      </c>
      <c r="K87" s="59">
        <v>0</v>
      </c>
      <c r="L87" s="60">
        <v>0</v>
      </c>
      <c r="M87" s="59">
        <v>0</v>
      </c>
      <c r="N87" s="58">
        <v>0</v>
      </c>
      <c r="O87" s="131" t="s">
        <v>15</v>
      </c>
      <c r="P87" s="132"/>
      <c r="Q87" s="132"/>
      <c r="R87" s="133"/>
    </row>
    <row r="88" spans="4:18" ht="15.75" thickBot="1" x14ac:dyDescent="0.3">
      <c r="D88" s="22">
        <v>5</v>
      </c>
      <c r="E88" s="21" t="s">
        <v>45</v>
      </c>
      <c r="F88" s="21" t="s">
        <v>44</v>
      </c>
      <c r="G88" s="20">
        <v>0</v>
      </c>
      <c r="H88" s="57">
        <f>G88*$V$5</f>
        <v>0</v>
      </c>
      <c r="I88" s="20">
        <v>0</v>
      </c>
      <c r="J88" s="57">
        <v>0</v>
      </c>
      <c r="K88" s="20">
        <v>0</v>
      </c>
      <c r="L88" s="57">
        <v>0</v>
      </c>
      <c r="M88" s="20">
        <v>0</v>
      </c>
      <c r="N88" s="56">
        <v>0</v>
      </c>
      <c r="O88" s="128" t="s">
        <v>15</v>
      </c>
      <c r="P88" s="129"/>
      <c r="Q88" s="129"/>
      <c r="R88" s="130"/>
    </row>
    <row r="92" spans="4:18" ht="15.75" thickBot="1" x14ac:dyDescent="0.3"/>
    <row r="93" spans="4:18" ht="15.75" thickBot="1" x14ac:dyDescent="0.3">
      <c r="D93" s="84" t="s">
        <v>14</v>
      </c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6"/>
    </row>
    <row r="94" spans="4:18" ht="39.75" customHeight="1" thickBot="1" x14ac:dyDescent="0.3">
      <c r="D94" s="87" t="s">
        <v>9</v>
      </c>
      <c r="E94" s="89" t="s">
        <v>8</v>
      </c>
      <c r="F94" s="89" t="s">
        <v>7</v>
      </c>
      <c r="G94" s="80" t="s">
        <v>6</v>
      </c>
      <c r="H94" s="80"/>
      <c r="I94" s="80" t="s">
        <v>5</v>
      </c>
      <c r="J94" s="80"/>
      <c r="K94" s="81" t="s">
        <v>4</v>
      </c>
      <c r="L94" s="81"/>
      <c r="M94" s="82" t="s">
        <v>13</v>
      </c>
      <c r="N94" s="82"/>
      <c r="O94" s="82"/>
      <c r="P94" s="82"/>
      <c r="Q94" s="83"/>
    </row>
    <row r="95" spans="4:18" ht="25.5" thickBot="1" x14ac:dyDescent="0.3">
      <c r="D95" s="88"/>
      <c r="E95" s="90"/>
      <c r="F95" s="90"/>
      <c r="G95" s="18" t="s">
        <v>3</v>
      </c>
      <c r="H95" s="18" t="s">
        <v>2</v>
      </c>
      <c r="I95" s="18" t="s">
        <v>3</v>
      </c>
      <c r="J95" s="18" t="s">
        <v>2</v>
      </c>
      <c r="K95" s="18" t="s">
        <v>3</v>
      </c>
      <c r="L95" s="18" t="s">
        <v>2</v>
      </c>
      <c r="M95" s="17" t="s">
        <v>12</v>
      </c>
      <c r="N95" s="16" t="s">
        <v>43</v>
      </c>
      <c r="O95" s="55" t="s">
        <v>42</v>
      </c>
      <c r="P95" s="14"/>
      <c r="Q95" s="13"/>
    </row>
    <row r="96" spans="4:18" x14ac:dyDescent="0.25">
      <c r="D96" s="28">
        <v>1</v>
      </c>
      <c r="E96" s="27" t="s">
        <v>34</v>
      </c>
      <c r="F96" s="27" t="s">
        <v>33</v>
      </c>
      <c r="G96" s="26">
        <v>258.85000000000002</v>
      </c>
      <c r="H96" s="26">
        <v>562.13</v>
      </c>
      <c r="I96" s="54">
        <v>195.52</v>
      </c>
      <c r="J96" s="54">
        <v>200</v>
      </c>
      <c r="K96" s="54">
        <f t="shared" ref="K96:L98" si="1">G96+I96</f>
        <v>454.37</v>
      </c>
      <c r="L96" s="53">
        <f t="shared" si="1"/>
        <v>762.13</v>
      </c>
      <c r="M96" s="52" t="s">
        <v>36</v>
      </c>
      <c r="N96" s="51"/>
      <c r="O96" s="50"/>
      <c r="P96" s="49"/>
      <c r="Q96" s="48"/>
    </row>
    <row r="97" spans="1:22" ht="15.75" thickBot="1" x14ac:dyDescent="0.3">
      <c r="D97" s="47">
        <v>2</v>
      </c>
      <c r="E97" s="46" t="s">
        <v>41</v>
      </c>
      <c r="F97" s="46" t="s">
        <v>40</v>
      </c>
      <c r="G97" s="45">
        <v>248.66</v>
      </c>
      <c r="H97" s="45">
        <v>474.25</v>
      </c>
      <c r="I97" s="44">
        <v>180.1</v>
      </c>
      <c r="J97" s="44">
        <v>183.06</v>
      </c>
      <c r="K97" s="44">
        <f t="shared" si="1"/>
        <v>428.76</v>
      </c>
      <c r="L97" s="43">
        <f t="shared" si="1"/>
        <v>657.31</v>
      </c>
      <c r="M97" s="36" t="s">
        <v>36</v>
      </c>
      <c r="N97" s="35" t="s">
        <v>37</v>
      </c>
      <c r="O97" s="42"/>
      <c r="P97" s="41"/>
      <c r="Q97" s="40"/>
    </row>
    <row r="98" spans="1:22" ht="15.75" thickBot="1" x14ac:dyDescent="0.3">
      <c r="D98" s="22">
        <v>3</v>
      </c>
      <c r="E98" s="21" t="s">
        <v>39</v>
      </c>
      <c r="F98" s="21" t="s">
        <v>38</v>
      </c>
      <c r="G98" s="20">
        <v>187.66</v>
      </c>
      <c r="H98" s="20">
        <v>387.07</v>
      </c>
      <c r="I98" s="38">
        <v>88.96</v>
      </c>
      <c r="J98" s="38">
        <v>91.32</v>
      </c>
      <c r="K98" s="38">
        <f t="shared" si="1"/>
        <v>276.62</v>
      </c>
      <c r="L98" s="37">
        <f t="shared" si="1"/>
        <v>478.39</v>
      </c>
      <c r="M98" s="36" t="s">
        <v>37</v>
      </c>
      <c r="N98" s="35" t="s">
        <v>36</v>
      </c>
      <c r="O98" s="34" t="s">
        <v>35</v>
      </c>
      <c r="P98" s="33"/>
      <c r="Q98" s="32"/>
    </row>
    <row r="101" spans="1:22" ht="15.75" thickBot="1" x14ac:dyDescent="0.3"/>
    <row r="102" spans="1:22" ht="15.75" thickBot="1" x14ac:dyDescent="0.3">
      <c r="D102" s="84" t="s">
        <v>10</v>
      </c>
      <c r="E102" s="85"/>
      <c r="F102" s="85"/>
      <c r="G102" s="85"/>
      <c r="H102" s="85"/>
      <c r="I102" s="85"/>
      <c r="J102" s="85"/>
      <c r="K102" s="85"/>
      <c r="L102" s="86"/>
    </row>
    <row r="103" spans="1:22" ht="39" customHeight="1" thickBot="1" x14ac:dyDescent="0.3">
      <c r="D103" s="87" t="s">
        <v>9</v>
      </c>
      <c r="E103" s="89" t="s">
        <v>8</v>
      </c>
      <c r="F103" s="89" t="s">
        <v>7</v>
      </c>
      <c r="G103" s="80" t="s">
        <v>6</v>
      </c>
      <c r="H103" s="80"/>
      <c r="I103" s="80" t="s">
        <v>5</v>
      </c>
      <c r="J103" s="80"/>
      <c r="K103" s="81" t="s">
        <v>4</v>
      </c>
      <c r="L103" s="81"/>
    </row>
    <row r="104" spans="1:22" ht="25.5" thickBot="1" x14ac:dyDescent="0.3">
      <c r="D104" s="88"/>
      <c r="E104" s="90"/>
      <c r="F104" s="90"/>
      <c r="G104" s="72" t="s">
        <v>3</v>
      </c>
      <c r="H104" s="72" t="s">
        <v>2</v>
      </c>
      <c r="I104" s="72" t="s">
        <v>3</v>
      </c>
      <c r="J104" s="72" t="s">
        <v>2</v>
      </c>
      <c r="K104" s="72" t="s">
        <v>3</v>
      </c>
      <c r="L104" s="72" t="s">
        <v>2</v>
      </c>
    </row>
    <row r="105" spans="1:22" ht="15.75" thickBot="1" x14ac:dyDescent="0.3">
      <c r="D105" s="67">
        <v>1</v>
      </c>
      <c r="E105" s="69" t="s">
        <v>34</v>
      </c>
      <c r="F105" s="69" t="s">
        <v>33</v>
      </c>
      <c r="G105" s="1">
        <v>258.85000000000002</v>
      </c>
      <c r="H105" s="1">
        <v>562.13</v>
      </c>
      <c r="I105" s="73">
        <v>195.52</v>
      </c>
      <c r="J105" s="73">
        <v>200</v>
      </c>
      <c r="K105" s="73">
        <f>G105+I105</f>
        <v>454.37</v>
      </c>
      <c r="L105" s="74">
        <f>H105+J105</f>
        <v>762.13</v>
      </c>
    </row>
    <row r="110" spans="1:22" ht="15.75" thickBot="1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</row>
    <row r="112" spans="1:22" ht="15.75" thickBot="1" x14ac:dyDescent="0.3"/>
    <row r="113" spans="4:20" ht="16.5" customHeight="1" thickBot="1" x14ac:dyDescent="0.3">
      <c r="D113" s="123"/>
      <c r="E113" s="120" t="s">
        <v>32</v>
      </c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2"/>
    </row>
    <row r="114" spans="4:20" ht="15" customHeight="1" x14ac:dyDescent="0.25">
      <c r="D114" s="124"/>
      <c r="E114" s="75" t="s">
        <v>31</v>
      </c>
      <c r="F114" s="109" t="s">
        <v>30</v>
      </c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10"/>
    </row>
    <row r="115" spans="4:20" ht="15" customHeight="1" x14ac:dyDescent="0.25">
      <c r="D115" s="124"/>
      <c r="E115" s="76" t="s">
        <v>29</v>
      </c>
      <c r="F115" s="111" t="s">
        <v>28</v>
      </c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2"/>
    </row>
    <row r="116" spans="4:20" ht="15" customHeight="1" x14ac:dyDescent="0.25">
      <c r="D116" s="124"/>
      <c r="E116" s="76" t="s">
        <v>27</v>
      </c>
      <c r="F116" s="113" t="s">
        <v>11</v>
      </c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4"/>
    </row>
    <row r="117" spans="4:20" ht="15.75" customHeight="1" thickBot="1" x14ac:dyDescent="0.3">
      <c r="D117" s="124"/>
      <c r="E117" s="77" t="s">
        <v>26</v>
      </c>
      <c r="F117" s="115" t="s">
        <v>25</v>
      </c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6"/>
    </row>
    <row r="118" spans="4:20" ht="15.75" customHeight="1" thickBot="1" x14ac:dyDescent="0.3">
      <c r="D118" s="124"/>
      <c r="E118" s="117" t="s">
        <v>24</v>
      </c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9"/>
    </row>
    <row r="119" spans="4:20" ht="15.75" thickBot="1" x14ac:dyDescent="0.3">
      <c r="D119" s="125"/>
      <c r="E119" s="134"/>
      <c r="F119" s="135"/>
      <c r="G119" s="142" t="s">
        <v>23</v>
      </c>
      <c r="H119" s="143"/>
      <c r="I119" s="143"/>
      <c r="J119" s="143"/>
      <c r="K119" s="143"/>
      <c r="L119" s="144"/>
      <c r="M119" s="108" t="s">
        <v>22</v>
      </c>
      <c r="N119" s="108"/>
      <c r="O119" s="136" t="s">
        <v>4</v>
      </c>
      <c r="P119" s="137"/>
      <c r="Q119" s="93"/>
      <c r="R119" s="94"/>
      <c r="S119" s="94"/>
      <c r="T119" s="95"/>
    </row>
    <row r="120" spans="4:20" ht="39" customHeight="1" thickBot="1" x14ac:dyDescent="0.3">
      <c r="D120" s="87" t="s">
        <v>9</v>
      </c>
      <c r="E120" s="91" t="s">
        <v>8</v>
      </c>
      <c r="F120" s="89" t="s">
        <v>7</v>
      </c>
      <c r="G120" s="79" t="s">
        <v>21</v>
      </c>
      <c r="H120" s="80"/>
      <c r="I120" s="80" t="s">
        <v>20</v>
      </c>
      <c r="J120" s="80"/>
      <c r="K120" s="78" t="s">
        <v>19</v>
      </c>
      <c r="L120" s="79"/>
      <c r="M120" s="80" t="s">
        <v>18</v>
      </c>
      <c r="N120" s="80"/>
      <c r="O120" s="138"/>
      <c r="P120" s="139"/>
      <c r="Q120" s="99"/>
      <c r="R120" s="100"/>
      <c r="S120" s="100"/>
      <c r="T120" s="101"/>
    </row>
    <row r="121" spans="4:20" ht="25.5" thickBot="1" x14ac:dyDescent="0.3">
      <c r="D121" s="88"/>
      <c r="E121" s="92"/>
      <c r="F121" s="90"/>
      <c r="G121" s="30" t="s">
        <v>3</v>
      </c>
      <c r="H121" s="29" t="s">
        <v>2</v>
      </c>
      <c r="I121" s="29" t="s">
        <v>3</v>
      </c>
      <c r="J121" s="29" t="s">
        <v>2</v>
      </c>
      <c r="K121" s="29" t="s">
        <v>3</v>
      </c>
      <c r="L121" s="29" t="s">
        <v>2</v>
      </c>
      <c r="M121" s="29" t="s">
        <v>3</v>
      </c>
      <c r="N121" s="29" t="s">
        <v>2</v>
      </c>
      <c r="O121" s="29" t="s">
        <v>3</v>
      </c>
      <c r="P121" s="29" t="s">
        <v>2</v>
      </c>
      <c r="Q121" s="145"/>
      <c r="R121" s="145"/>
      <c r="S121" s="145"/>
      <c r="T121" s="146"/>
    </row>
    <row r="122" spans="4:20" ht="15.75" thickBot="1" x14ac:dyDescent="0.3">
      <c r="D122" s="28">
        <v>1</v>
      </c>
      <c r="E122" s="27" t="s">
        <v>1</v>
      </c>
      <c r="F122" s="27" t="s">
        <v>0</v>
      </c>
      <c r="G122" s="26">
        <v>60.86</v>
      </c>
      <c r="H122" s="25">
        <v>50</v>
      </c>
      <c r="I122" s="24">
        <v>100</v>
      </c>
      <c r="J122" s="25">
        <v>100</v>
      </c>
      <c r="K122" s="24">
        <v>37</v>
      </c>
      <c r="L122" s="25">
        <v>50</v>
      </c>
      <c r="M122" s="24">
        <v>50</v>
      </c>
      <c r="N122" s="25">
        <v>50</v>
      </c>
      <c r="O122" s="24">
        <f>G122+I122+K122+M122</f>
        <v>247.86</v>
      </c>
      <c r="P122" s="23">
        <f>H122+J122+L122+N122</f>
        <v>250</v>
      </c>
      <c r="Q122" s="147"/>
      <c r="R122" s="147"/>
      <c r="S122" s="147"/>
      <c r="T122" s="98"/>
    </row>
    <row r="123" spans="4:20" ht="15.75" thickBot="1" x14ac:dyDescent="0.3">
      <c r="D123" s="22">
        <v>2</v>
      </c>
      <c r="E123" s="21" t="s">
        <v>17</v>
      </c>
      <c r="F123" s="21" t="s">
        <v>16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19">
        <v>0</v>
      </c>
      <c r="Q123" s="148" t="s">
        <v>15</v>
      </c>
      <c r="R123" s="149"/>
      <c r="S123" s="149"/>
      <c r="T123" s="150"/>
    </row>
    <row r="127" spans="4:20" ht="15.75" thickBot="1" x14ac:dyDescent="0.3"/>
    <row r="128" spans="4:20" ht="15.75" thickBot="1" x14ac:dyDescent="0.3">
      <c r="D128" s="84" t="s">
        <v>14</v>
      </c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6"/>
    </row>
    <row r="129" spans="4:17" ht="39.75" customHeight="1" thickBot="1" x14ac:dyDescent="0.3">
      <c r="D129" s="87" t="s">
        <v>9</v>
      </c>
      <c r="E129" s="89" t="s">
        <v>8</v>
      </c>
      <c r="F129" s="89" t="s">
        <v>7</v>
      </c>
      <c r="G129" s="80" t="s">
        <v>6</v>
      </c>
      <c r="H129" s="80"/>
      <c r="I129" s="80" t="s">
        <v>5</v>
      </c>
      <c r="J129" s="80"/>
      <c r="K129" s="81" t="s">
        <v>4</v>
      </c>
      <c r="L129" s="81"/>
      <c r="M129" s="82" t="s">
        <v>13</v>
      </c>
      <c r="N129" s="82"/>
      <c r="O129" s="82"/>
      <c r="P129" s="82"/>
      <c r="Q129" s="83"/>
    </row>
    <row r="130" spans="4:17" ht="25.5" thickBot="1" x14ac:dyDescent="0.3">
      <c r="D130" s="88"/>
      <c r="E130" s="90"/>
      <c r="F130" s="90"/>
      <c r="G130" s="18" t="s">
        <v>3</v>
      </c>
      <c r="H130" s="18" t="s">
        <v>2</v>
      </c>
      <c r="I130" s="18" t="s">
        <v>3</v>
      </c>
      <c r="J130" s="18" t="s">
        <v>2</v>
      </c>
      <c r="K130" s="18" t="s">
        <v>3</v>
      </c>
      <c r="L130" s="18" t="s">
        <v>2</v>
      </c>
      <c r="M130" s="17" t="s">
        <v>12</v>
      </c>
      <c r="N130" s="16"/>
      <c r="O130" s="15"/>
      <c r="P130" s="14"/>
      <c r="Q130" s="13"/>
    </row>
    <row r="131" spans="4:17" ht="15.75" thickBot="1" x14ac:dyDescent="0.3">
      <c r="D131" s="12">
        <v>1</v>
      </c>
      <c r="E131" s="11" t="s">
        <v>1</v>
      </c>
      <c r="F131" s="10" t="s">
        <v>0</v>
      </c>
      <c r="G131" s="9">
        <v>862.15</v>
      </c>
      <c r="H131" s="9">
        <v>860.07</v>
      </c>
      <c r="I131" s="8">
        <v>247.86</v>
      </c>
      <c r="J131" s="8">
        <v>250</v>
      </c>
      <c r="K131" s="8">
        <f>G131+I131</f>
        <v>1110.01</v>
      </c>
      <c r="L131" s="7">
        <f>H131+J131</f>
        <v>1110.0700000000002</v>
      </c>
      <c r="M131" s="6" t="s">
        <v>11</v>
      </c>
      <c r="N131" s="5"/>
      <c r="O131" s="4"/>
      <c r="P131" s="3"/>
      <c r="Q131" s="2"/>
    </row>
    <row r="134" spans="4:17" ht="15.75" thickBot="1" x14ac:dyDescent="0.3"/>
    <row r="135" spans="4:17" ht="15.75" thickBot="1" x14ac:dyDescent="0.3">
      <c r="D135" s="84" t="s">
        <v>10</v>
      </c>
      <c r="E135" s="85"/>
      <c r="F135" s="85"/>
      <c r="G135" s="85"/>
      <c r="H135" s="85"/>
      <c r="I135" s="85"/>
      <c r="J135" s="85"/>
      <c r="K135" s="85"/>
      <c r="L135" s="86"/>
    </row>
    <row r="136" spans="4:17" ht="39" customHeight="1" thickBot="1" x14ac:dyDescent="0.3">
      <c r="D136" s="87" t="s">
        <v>9</v>
      </c>
      <c r="E136" s="89" t="s">
        <v>8</v>
      </c>
      <c r="F136" s="89" t="s">
        <v>7</v>
      </c>
      <c r="G136" s="80" t="s">
        <v>6</v>
      </c>
      <c r="H136" s="80"/>
      <c r="I136" s="80" t="s">
        <v>5</v>
      </c>
      <c r="J136" s="80"/>
      <c r="K136" s="81" t="s">
        <v>4</v>
      </c>
      <c r="L136" s="81"/>
    </row>
    <row r="137" spans="4:17" ht="25.5" thickBot="1" x14ac:dyDescent="0.3">
      <c r="D137" s="88"/>
      <c r="E137" s="90"/>
      <c r="F137" s="90"/>
      <c r="G137" s="72" t="s">
        <v>3</v>
      </c>
      <c r="H137" s="72" t="s">
        <v>2</v>
      </c>
      <c r="I137" s="72" t="s">
        <v>3</v>
      </c>
      <c r="J137" s="72" t="s">
        <v>2</v>
      </c>
      <c r="K137" s="72" t="s">
        <v>3</v>
      </c>
      <c r="L137" s="72" t="s">
        <v>2</v>
      </c>
    </row>
    <row r="138" spans="4:17" ht="15.75" thickBot="1" x14ac:dyDescent="0.3">
      <c r="D138" s="67">
        <v>1</v>
      </c>
      <c r="E138" s="69" t="s">
        <v>1</v>
      </c>
      <c r="F138" s="69" t="s">
        <v>0</v>
      </c>
      <c r="G138" s="1">
        <v>862.15</v>
      </c>
      <c r="H138" s="1">
        <v>860.07</v>
      </c>
      <c r="I138" s="1">
        <v>247.86</v>
      </c>
      <c r="J138" s="1">
        <v>250</v>
      </c>
      <c r="K138" s="1">
        <v>1110.01</v>
      </c>
      <c r="L138" s="71">
        <v>1110.07</v>
      </c>
    </row>
  </sheetData>
  <sheetProtection algorithmName="SHA-512" hashValue="lTdUZLtJj8GVaPdyy4S8h9jfobcMJ47nIzeCI2joMOLg/I4Peb1/LgAu/J2K6QpAsMqx62HNsG1uxWYK/uBXQA==" saltValue="I0J85nEzCPpfuVXY/Uo3WA==" spinCount="100000" sheet="1" objects="1" scenarios="1"/>
  <mergeCells count="151">
    <mergeCell ref="F30:F31"/>
    <mergeCell ref="D40:D46"/>
    <mergeCell ref="E46:F46"/>
    <mergeCell ref="E47:E48"/>
    <mergeCell ref="F47:F48"/>
    <mergeCell ref="D113:D119"/>
    <mergeCell ref="D120:D121"/>
    <mergeCell ref="E120:E121"/>
    <mergeCell ref="E119:F119"/>
    <mergeCell ref="F120:F121"/>
    <mergeCell ref="E118:T118"/>
    <mergeCell ref="F117:T117"/>
    <mergeCell ref="F116:T116"/>
    <mergeCell ref="F115:T115"/>
    <mergeCell ref="F114:T114"/>
    <mergeCell ref="E113:T113"/>
    <mergeCell ref="G119:L119"/>
    <mergeCell ref="M119:N119"/>
    <mergeCell ref="Q121:T121"/>
    <mergeCell ref="G120:H120"/>
    <mergeCell ref="I120:J120"/>
    <mergeCell ref="O84:R84"/>
    <mergeCell ref="O85:R85"/>
    <mergeCell ref="O86:R86"/>
    <mergeCell ref="O87:R87"/>
    <mergeCell ref="O88:R88"/>
    <mergeCell ref="E9:F9"/>
    <mergeCell ref="O46:R48"/>
    <mergeCell ref="D58:Q58"/>
    <mergeCell ref="D66:L66"/>
    <mergeCell ref="D59:D60"/>
    <mergeCell ref="E59:E60"/>
    <mergeCell ref="F59:F60"/>
    <mergeCell ref="D67:D68"/>
    <mergeCell ref="E67:E68"/>
    <mergeCell ref="M9:N10"/>
    <mergeCell ref="M46:N47"/>
    <mergeCell ref="F67:F68"/>
    <mergeCell ref="D22:D23"/>
    <mergeCell ref="E22:E23"/>
    <mergeCell ref="F22:F23"/>
    <mergeCell ref="D21:Q21"/>
    <mergeCell ref="D29:L29"/>
    <mergeCell ref="D30:D31"/>
    <mergeCell ref="E30:E31"/>
    <mergeCell ref="D47:D48"/>
    <mergeCell ref="D75:D81"/>
    <mergeCell ref="D82:D83"/>
    <mergeCell ref="D94:D95"/>
    <mergeCell ref="E94:E95"/>
    <mergeCell ref="F94:F95"/>
    <mergeCell ref="D103:D104"/>
    <mergeCell ref="G81:J81"/>
    <mergeCell ref="K81:L81"/>
    <mergeCell ref="G103:H103"/>
    <mergeCell ref="I103:J103"/>
    <mergeCell ref="K103:L103"/>
    <mergeCell ref="G94:H94"/>
    <mergeCell ref="E103:E104"/>
    <mergeCell ref="F103:F104"/>
    <mergeCell ref="D102:L102"/>
    <mergeCell ref="G82:H82"/>
    <mergeCell ref="I82:J82"/>
    <mergeCell ref="K82:L82"/>
    <mergeCell ref="I94:J94"/>
    <mergeCell ref="K94:L94"/>
    <mergeCell ref="E81:F81"/>
    <mergeCell ref="E82:E83"/>
    <mergeCell ref="F82:F83"/>
    <mergeCell ref="G22:H22"/>
    <mergeCell ref="I22:J22"/>
    <mergeCell ref="K22:L22"/>
    <mergeCell ref="M22:Q22"/>
    <mergeCell ref="M94:Q94"/>
    <mergeCell ref="G59:H59"/>
    <mergeCell ref="I59:J59"/>
    <mergeCell ref="K59:L59"/>
    <mergeCell ref="M59:Q59"/>
    <mergeCell ref="G67:H67"/>
    <mergeCell ref="I67:J67"/>
    <mergeCell ref="K67:L67"/>
    <mergeCell ref="O51:R51"/>
    <mergeCell ref="O53:R53"/>
    <mergeCell ref="O52:R52"/>
    <mergeCell ref="O81:R83"/>
    <mergeCell ref="D93:Q93"/>
    <mergeCell ref="M81:N82"/>
    <mergeCell ref="E75:R75"/>
    <mergeCell ref="E80:R80"/>
    <mergeCell ref="F79:R79"/>
    <mergeCell ref="F78:R78"/>
    <mergeCell ref="F77:R77"/>
    <mergeCell ref="F76:R76"/>
    <mergeCell ref="F4:R4"/>
    <mergeCell ref="F5:R5"/>
    <mergeCell ref="F6:R6"/>
    <mergeCell ref="F7:R7"/>
    <mergeCell ref="E8:R8"/>
    <mergeCell ref="E3:R3"/>
    <mergeCell ref="D3:D9"/>
    <mergeCell ref="O49:R49"/>
    <mergeCell ref="O50:R50"/>
    <mergeCell ref="E45:R45"/>
    <mergeCell ref="F44:R44"/>
    <mergeCell ref="F43:R43"/>
    <mergeCell ref="F42:R42"/>
    <mergeCell ref="F41:R41"/>
    <mergeCell ref="E40:R40"/>
    <mergeCell ref="O16:R16"/>
    <mergeCell ref="G30:H30"/>
    <mergeCell ref="I30:J30"/>
    <mergeCell ref="K30:L30"/>
    <mergeCell ref="G46:J46"/>
    <mergeCell ref="K46:L46"/>
    <mergeCell ref="G47:H47"/>
    <mergeCell ref="I47:J47"/>
    <mergeCell ref="K47:L47"/>
    <mergeCell ref="D10:D11"/>
    <mergeCell ref="E10:E11"/>
    <mergeCell ref="F10:F11"/>
    <mergeCell ref="O9:R11"/>
    <mergeCell ref="O12:R12"/>
    <mergeCell ref="O13:R13"/>
    <mergeCell ref="O14:R14"/>
    <mergeCell ref="O15:R15"/>
    <mergeCell ref="G10:H10"/>
    <mergeCell ref="I10:J10"/>
    <mergeCell ref="K10:L10"/>
    <mergeCell ref="G9:J9"/>
    <mergeCell ref="K9:L9"/>
    <mergeCell ref="K120:L120"/>
    <mergeCell ref="M120:N120"/>
    <mergeCell ref="G136:H136"/>
    <mergeCell ref="I136:J136"/>
    <mergeCell ref="K136:L136"/>
    <mergeCell ref="G129:H129"/>
    <mergeCell ref="I129:J129"/>
    <mergeCell ref="K129:L129"/>
    <mergeCell ref="M129:Q129"/>
    <mergeCell ref="D135:L135"/>
    <mergeCell ref="D136:D137"/>
    <mergeCell ref="E136:E137"/>
    <mergeCell ref="F136:F137"/>
    <mergeCell ref="Q119:T120"/>
    <mergeCell ref="D128:Q128"/>
    <mergeCell ref="D129:D130"/>
    <mergeCell ref="E129:E130"/>
    <mergeCell ref="F129:F130"/>
    <mergeCell ref="O119:P120"/>
    <mergeCell ref="Q122:T122"/>
    <mergeCell ref="Q123:T1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ΠΙΝΑΚΕΣ ΠΡΟΣ ΑΝΑΡΤΗΣΗ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Γαρυφαλιά Βαλαούρα</dc:creator>
  <cp:lastModifiedBy>Ιωάννα Παπαχρήστου</cp:lastModifiedBy>
  <dcterms:created xsi:type="dcterms:W3CDTF">2020-11-16T07:30:36Z</dcterms:created>
  <dcterms:modified xsi:type="dcterms:W3CDTF">2020-11-16T08:48:54Z</dcterms:modified>
</cp:coreProperties>
</file>