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58562AF4-2F27-4F11-B45A-78362B033CC0}" xr6:coauthVersionLast="45" xr6:coauthVersionMax="45" xr10:uidLastSave="{00000000-0000-0000-0000-000000000000}"/>
  <bookViews>
    <workbookView xWindow="-120" yWindow="-120" windowWidth="29040" windowHeight="15840" activeTab="11" xr2:uid="{00000000-000D-0000-FFFF-FFFF00000000}"/>
  </bookViews>
  <sheets>
    <sheet name="1.3.1" sheetId="1" r:id="rId1"/>
    <sheet name="1.6.1" sheetId="3" r:id="rId2"/>
    <sheet name="1.51.1" sheetId="4" r:id="rId3"/>
    <sheet name="1.17.1" sheetId="5" r:id="rId4"/>
    <sheet name="1.48.1" sheetId="6" r:id="rId5"/>
    <sheet name="2.91.1" sheetId="7" r:id="rId6"/>
    <sheet name="2.82.1" sheetId="8" r:id="rId7"/>
    <sheet name="2.98.1" sheetId="9" r:id="rId8"/>
    <sheet name="2.93.1" sheetId="10" r:id="rId9"/>
    <sheet name="2.134.1" sheetId="11" r:id="rId10"/>
    <sheet name="2.110.1" sheetId="12" r:id="rId11"/>
    <sheet name="2.142.1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9" l="1"/>
  <c r="H29" i="9"/>
  <c r="I29" i="7"/>
  <c r="H29" i="7"/>
  <c r="I29" i="8"/>
  <c r="H29" i="8"/>
  <c r="I29" i="10"/>
  <c r="H29" i="10"/>
  <c r="I29" i="11"/>
  <c r="H29" i="11"/>
  <c r="I29" i="12"/>
  <c r="H29" i="12"/>
  <c r="I29" i="13"/>
  <c r="H29" i="13"/>
  <c r="I29" i="3"/>
  <c r="H29" i="3"/>
  <c r="I29" i="1"/>
  <c r="H29" i="1"/>
  <c r="I29" i="5"/>
  <c r="H29" i="5"/>
  <c r="I29" i="6"/>
  <c r="H29" i="6"/>
  <c r="I29" i="4"/>
  <c r="H29" i="4"/>
  <c r="I23" i="13"/>
  <c r="I22" i="13"/>
  <c r="I21" i="13"/>
  <c r="I20" i="13"/>
  <c r="I19" i="13"/>
  <c r="K12" i="13"/>
  <c r="I13" i="13"/>
  <c r="I11" i="13"/>
  <c r="I10" i="13"/>
  <c r="I9" i="13"/>
  <c r="G13" i="13"/>
  <c r="G11" i="13"/>
  <c r="G10" i="13"/>
  <c r="G9" i="13"/>
  <c r="K9" i="13" s="1"/>
  <c r="E13" i="13"/>
  <c r="K13" i="13" s="1"/>
  <c r="E12" i="13"/>
  <c r="E11" i="13"/>
  <c r="K11" i="13" s="1"/>
  <c r="E10" i="13"/>
  <c r="K10" i="13" s="1"/>
  <c r="I23" i="12"/>
  <c r="I22" i="12"/>
  <c r="I21" i="12"/>
  <c r="I20" i="12"/>
  <c r="I19" i="12"/>
  <c r="K13" i="12"/>
  <c r="K10" i="12"/>
  <c r="I13" i="12"/>
  <c r="I12" i="12"/>
  <c r="I11" i="12"/>
  <c r="I9" i="12"/>
  <c r="G13" i="12"/>
  <c r="G12" i="12"/>
  <c r="G11" i="12"/>
  <c r="G9" i="12"/>
  <c r="K9" i="12" s="1"/>
  <c r="E13" i="12"/>
  <c r="E12" i="12"/>
  <c r="K12" i="12" s="1"/>
  <c r="E11" i="12"/>
  <c r="K11" i="12" s="1"/>
  <c r="E10" i="12"/>
  <c r="I23" i="11"/>
  <c r="I22" i="11"/>
  <c r="I21" i="11"/>
  <c r="I20" i="11"/>
  <c r="I19" i="11"/>
  <c r="I12" i="11"/>
  <c r="K12" i="11" s="1"/>
  <c r="I11" i="11"/>
  <c r="K11" i="11" s="1"/>
  <c r="I10" i="11"/>
  <c r="I9" i="11"/>
  <c r="K9" i="11" s="1"/>
  <c r="G13" i="11"/>
  <c r="G12" i="11"/>
  <c r="G11" i="11"/>
  <c r="G10" i="11"/>
  <c r="E13" i="11"/>
  <c r="K13" i="11" s="1"/>
  <c r="E12" i="11"/>
  <c r="E11" i="11"/>
  <c r="E10" i="11"/>
  <c r="K10" i="11" s="1"/>
  <c r="I23" i="10"/>
  <c r="I22" i="10"/>
  <c r="I21" i="10"/>
  <c r="I20" i="10"/>
  <c r="I19" i="10"/>
  <c r="K13" i="10"/>
  <c r="I13" i="10"/>
  <c r="I11" i="10"/>
  <c r="I10" i="10"/>
  <c r="I9" i="10"/>
  <c r="G13" i="10"/>
  <c r="G12" i="10"/>
  <c r="K12" i="10" s="1"/>
  <c r="G11" i="10"/>
  <c r="G10" i="10"/>
  <c r="E13" i="10"/>
  <c r="E11" i="10"/>
  <c r="K11" i="10" s="1"/>
  <c r="E10" i="10"/>
  <c r="K10" i="10" s="1"/>
  <c r="E9" i="10"/>
  <c r="K9" i="10" s="1"/>
  <c r="I23" i="9"/>
  <c r="I22" i="9"/>
  <c r="I21" i="9"/>
  <c r="I19" i="9"/>
  <c r="K11" i="9"/>
  <c r="K9" i="9"/>
  <c r="I13" i="9"/>
  <c r="I12" i="9"/>
  <c r="G13" i="9"/>
  <c r="G12" i="9"/>
  <c r="G9" i="9"/>
  <c r="E13" i="9"/>
  <c r="K13" i="9" s="1"/>
  <c r="E12" i="9"/>
  <c r="K12" i="9" s="1"/>
  <c r="E11" i="9"/>
  <c r="H22" i="9"/>
  <c r="J12" i="9"/>
  <c r="I23" i="8"/>
  <c r="I22" i="8"/>
  <c r="I21" i="8"/>
  <c r="I20" i="8"/>
  <c r="I19" i="8"/>
  <c r="K13" i="8"/>
  <c r="I13" i="8"/>
  <c r="I12" i="8"/>
  <c r="I10" i="8"/>
  <c r="I9" i="8"/>
  <c r="G13" i="8"/>
  <c r="G12" i="8"/>
  <c r="K12" i="8" s="1"/>
  <c r="G11" i="8"/>
  <c r="G10" i="8"/>
  <c r="E13" i="8"/>
  <c r="E11" i="8"/>
  <c r="K11" i="8" s="1"/>
  <c r="E10" i="8"/>
  <c r="K10" i="8" s="1"/>
  <c r="E9" i="8"/>
  <c r="K9" i="8" s="1"/>
  <c r="I23" i="7"/>
  <c r="I21" i="7"/>
  <c r="I20" i="7"/>
  <c r="I19" i="7"/>
  <c r="K10" i="7"/>
  <c r="I11" i="7"/>
  <c r="I9" i="7"/>
  <c r="G11" i="7"/>
  <c r="G10" i="7"/>
  <c r="G9" i="7"/>
  <c r="E13" i="7"/>
  <c r="K13" i="7" s="1"/>
  <c r="E11" i="7"/>
  <c r="K11" i="7" s="1"/>
  <c r="E9" i="7"/>
  <c r="K9" i="7" s="1"/>
  <c r="I23" i="6"/>
  <c r="I22" i="6"/>
  <c r="I21" i="6"/>
  <c r="I20" i="6"/>
  <c r="I19" i="6"/>
  <c r="K12" i="6"/>
  <c r="I13" i="6"/>
  <c r="I11" i="6"/>
  <c r="I10" i="6"/>
  <c r="G13" i="6"/>
  <c r="G11" i="6"/>
  <c r="G10" i="6"/>
  <c r="G9" i="6"/>
  <c r="E13" i="6"/>
  <c r="K13" i="6" s="1"/>
  <c r="E11" i="6"/>
  <c r="K11" i="6" s="1"/>
  <c r="E10" i="6"/>
  <c r="K10" i="6" s="1"/>
  <c r="E9" i="6"/>
  <c r="K9" i="6" s="1"/>
  <c r="I23" i="5"/>
  <c r="I22" i="5"/>
  <c r="I21" i="5"/>
  <c r="I20" i="5"/>
  <c r="I19" i="5"/>
  <c r="K12" i="5"/>
  <c r="K9" i="5"/>
  <c r="I13" i="5"/>
  <c r="I11" i="5"/>
  <c r="I10" i="5"/>
  <c r="G13" i="5"/>
  <c r="G11" i="5"/>
  <c r="G10" i="5"/>
  <c r="G9" i="5"/>
  <c r="E13" i="5"/>
  <c r="K13" i="5" s="1"/>
  <c r="E11" i="5"/>
  <c r="K11" i="5" s="1"/>
  <c r="E10" i="5"/>
  <c r="K10" i="5" s="1"/>
  <c r="E9" i="5"/>
  <c r="I23" i="4"/>
  <c r="I22" i="4"/>
  <c r="I21" i="4"/>
  <c r="I20" i="4"/>
  <c r="I19" i="4"/>
  <c r="K12" i="4"/>
  <c r="I13" i="4"/>
  <c r="I12" i="4"/>
  <c r="I11" i="4"/>
  <c r="I10" i="4"/>
  <c r="G13" i="4"/>
  <c r="G11" i="4"/>
  <c r="G10" i="4"/>
  <c r="G9" i="4"/>
  <c r="E13" i="4"/>
  <c r="K13" i="4" s="1"/>
  <c r="E11" i="4"/>
  <c r="E10" i="4"/>
  <c r="E9" i="4"/>
  <c r="K9" i="4" s="1"/>
  <c r="I23" i="3"/>
  <c r="I22" i="3"/>
  <c r="I21" i="3"/>
  <c r="I20" i="3"/>
  <c r="I19" i="3"/>
  <c r="K12" i="3"/>
  <c r="I13" i="3"/>
  <c r="I11" i="3"/>
  <c r="I10" i="3"/>
  <c r="G13" i="3"/>
  <c r="G11" i="3"/>
  <c r="G10" i="3"/>
  <c r="G9" i="3"/>
  <c r="E13" i="3"/>
  <c r="E11" i="3"/>
  <c r="E10" i="3"/>
  <c r="E9" i="3"/>
  <c r="K9" i="3" s="1"/>
  <c r="I23" i="1"/>
  <c r="I22" i="1"/>
  <c r="I21" i="1"/>
  <c r="I20" i="1"/>
  <c r="I19" i="1"/>
  <c r="I13" i="1"/>
  <c r="I12" i="1"/>
  <c r="K12" i="1" s="1"/>
  <c r="I11" i="1"/>
  <c r="I10" i="1"/>
  <c r="G13" i="1"/>
  <c r="G11" i="1"/>
  <c r="G10" i="1"/>
  <c r="G9" i="1"/>
  <c r="E13" i="1"/>
  <c r="E11" i="1"/>
  <c r="K11" i="1" s="1"/>
  <c r="E10" i="1"/>
  <c r="E9" i="1"/>
  <c r="K9" i="1" s="1"/>
  <c r="H23" i="10"/>
  <c r="J13" i="10"/>
  <c r="H23" i="13"/>
  <c r="J13" i="13"/>
  <c r="H19" i="7"/>
  <c r="J9" i="7"/>
  <c r="H21" i="10"/>
  <c r="J11" i="10"/>
  <c r="H21" i="11"/>
  <c r="J11" i="11"/>
  <c r="H19" i="12"/>
  <c r="J9" i="12"/>
  <c r="H19" i="13"/>
  <c r="J9" i="13"/>
  <c r="H19" i="6"/>
  <c r="J9" i="6"/>
  <c r="H19" i="5"/>
  <c r="J9" i="5"/>
  <c r="H19" i="4"/>
  <c r="J9" i="4"/>
  <c r="H19" i="3"/>
  <c r="J9" i="3"/>
  <c r="H19" i="1"/>
  <c r="J9" i="1"/>
  <c r="H20" i="6"/>
  <c r="J10" i="6"/>
  <c r="H20" i="5"/>
  <c r="J10" i="5"/>
  <c r="H20" i="4"/>
  <c r="J10" i="4"/>
  <c r="H20" i="3"/>
  <c r="J10" i="3"/>
  <c r="H20" i="1"/>
  <c r="J10" i="1"/>
  <c r="H22" i="8"/>
  <c r="J12" i="8"/>
  <c r="H21" i="12"/>
  <c r="J11" i="12"/>
  <c r="H21" i="9"/>
  <c r="J11" i="9"/>
  <c r="H22" i="13"/>
  <c r="J12" i="13"/>
  <c r="H22" i="12"/>
  <c r="J12" i="12"/>
  <c r="H19" i="8"/>
  <c r="J9" i="8"/>
  <c r="H19" i="10"/>
  <c r="J9" i="10"/>
  <c r="H19" i="11"/>
  <c r="J9" i="11"/>
  <c r="H22" i="11"/>
  <c r="J12" i="11"/>
  <c r="H22" i="6"/>
  <c r="J12" i="6"/>
  <c r="H22" i="5"/>
  <c r="J12" i="5"/>
  <c r="H22" i="4"/>
  <c r="J12" i="4"/>
  <c r="H22" i="3"/>
  <c r="J12" i="3"/>
  <c r="H22" i="1"/>
  <c r="J12" i="1"/>
  <c r="H23" i="8"/>
  <c r="J13" i="8"/>
  <c r="H23" i="11"/>
  <c r="J13" i="11"/>
  <c r="H20" i="12"/>
  <c r="J10" i="12"/>
  <c r="H21" i="13"/>
  <c r="J11" i="13"/>
  <c r="H21" i="6"/>
  <c r="J11" i="6"/>
  <c r="H21" i="5"/>
  <c r="J11" i="5"/>
  <c r="H21" i="4"/>
  <c r="J11" i="4"/>
  <c r="H21" i="1"/>
  <c r="J11" i="1"/>
  <c r="H21" i="3"/>
  <c r="J11" i="3"/>
  <c r="H23" i="7"/>
  <c r="J13" i="7"/>
  <c r="H21" i="7"/>
  <c r="J11" i="7"/>
  <c r="H20" i="8"/>
  <c r="J10" i="8"/>
  <c r="H20" i="10"/>
  <c r="J10" i="10"/>
  <c r="H20" i="11"/>
  <c r="J10" i="11"/>
  <c r="H20" i="13"/>
  <c r="J10" i="13"/>
  <c r="H23" i="12"/>
  <c r="J13" i="12"/>
  <c r="H23" i="6"/>
  <c r="J13" i="6"/>
  <c r="H23" i="5"/>
  <c r="J13" i="5"/>
  <c r="H23" i="4"/>
  <c r="J13" i="4"/>
  <c r="H23" i="3"/>
  <c r="J13" i="3"/>
  <c r="H23" i="1"/>
  <c r="J13" i="1"/>
  <c r="H23" i="9"/>
  <c r="J13" i="9"/>
  <c r="H22" i="10"/>
  <c r="H19" i="9"/>
  <c r="H21" i="8"/>
  <c r="H20" i="7"/>
  <c r="J12" i="10"/>
  <c r="J9" i="9"/>
  <c r="J10" i="7"/>
  <c r="J11" i="8"/>
  <c r="K13" i="3" l="1"/>
  <c r="K11" i="4"/>
  <c r="K13" i="1"/>
  <c r="K11" i="3"/>
  <c r="K10" i="4"/>
  <c r="K10" i="3"/>
  <c r="K10" i="1"/>
</calcChain>
</file>

<file path=xl/sharedStrings.xml><?xml version="1.0" encoding="utf-8"?>
<sst xmlns="http://schemas.openxmlformats.org/spreadsheetml/2006/main" count="1312" uniqueCount="113">
  <si>
    <t>ΒΑΘΜΟΣ: Επιμελητής Β΄(ΘΕΣΗ 1)</t>
  </si>
  <si>
    <t>1η &amp; 2η ΥΠΕ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</si>
  <si>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</si>
  <si>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</si>
  <si>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</si>
  <si>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</si>
  <si>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</si>
  <si>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</si>
  <si>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</si>
  <si>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</si>
  <si>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</si>
  <si>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</si>
  <si>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</si>
  <si>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Πίνακας Τελικής Βαθμολογίας και Κατάταξης</t>
  </si>
  <si>
    <t>Τελικός Πίνακας Μοριοδότησης</t>
  </si>
  <si>
    <t>Συνέντευξη</t>
  </si>
  <si>
    <t xml:space="preserve">ΣΤΗΛΗ ΠΡΟΤΙΜΗΣΕΩΝ ΥΠΟΨΗΦΙΩΝ </t>
  </si>
  <si>
    <t>Βαθμολογία</t>
  </si>
  <si>
    <t>Αναγωγή</t>
  </si>
  <si>
    <t>1η επιλογή</t>
  </si>
  <si>
    <t>2η επιλογή</t>
  </si>
  <si>
    <t>3η επιλογή</t>
  </si>
  <si>
    <t>4η επιλογή</t>
  </si>
  <si>
    <t>5η επιλογή</t>
  </si>
  <si>
    <t>Πίνακας Τελικής Κατάταξης</t>
  </si>
  <si>
    <t>προκήρυξη:   ΑΔΑ : ΨΣΓ8469Η26-9ΘΩ  (Αρ.Πρωτ. 59116/18-12-2018/20-12-2018/27-12-2018- 2η Ορθή Επανάληψη)</t>
  </si>
  <si>
    <t>ΔΕΝ ΠΡΟΣΗΛΘΕ</t>
  </si>
  <si>
    <t>ΕΙΔΙΚΟΤΗΤΑ:  ΜΑΙΕΥΤΙΚΗ -ΓΥΝΑΙΚΟΛΟΓΙΑ  - ΠΡΩΤΟΒΑΘΜΙΑΣ ΦΡΟΝΤΙΔΑΣ ΥΓΕΙΑΣ</t>
  </si>
  <si>
    <t>Π.Φ.Υ.:    Κ.Υ. ΠΛ. ΑΤΤΙΚΗΣ</t>
  </si>
  <si>
    <t>78/1312</t>
  </si>
  <si>
    <t>ΑΚ216161</t>
  </si>
  <si>
    <t>78/1604</t>
  </si>
  <si>
    <t>ΑΝ604397</t>
  </si>
  <si>
    <t>78/305</t>
  </si>
  <si>
    <t>Φ000513</t>
  </si>
  <si>
    <t>78/604</t>
  </si>
  <si>
    <t>ΑΙ626595</t>
  </si>
  <si>
    <t>78/765</t>
  </si>
  <si>
    <t>ΑΖ038606</t>
  </si>
  <si>
    <t xml:space="preserve">1.48.1 </t>
  </si>
  <si>
    <t>1.51.1</t>
  </si>
  <si>
    <t xml:space="preserve">1.17.1 </t>
  </si>
  <si>
    <t>1.6.1</t>
  </si>
  <si>
    <t>1.3.1</t>
  </si>
  <si>
    <t xml:space="preserve">1.6.1 </t>
  </si>
  <si>
    <t>1.17.1</t>
  </si>
  <si>
    <t xml:space="preserve"> 1.48.1</t>
  </si>
  <si>
    <t xml:space="preserve"> 1.6.1</t>
  </si>
  <si>
    <t>1.48.1</t>
  </si>
  <si>
    <t xml:space="preserve"> 1.17.1</t>
  </si>
  <si>
    <t>Π.Φ.Υ.:    Κ.Υ. ΚΕΡΑΜΕΙΚΟΥ</t>
  </si>
  <si>
    <t>Π.Φ.Υ.:    Κ.Υ. ΑΛΕΞΑΝΔΡΑΣ</t>
  </si>
  <si>
    <t>Π.Φ.Υ.:    Κ.Υ. ΚΑΛΛΙΘΕΑΣ</t>
  </si>
  <si>
    <t>Π.Φ.Υ.:    Κ.Υ. ΑΜΑΡΟΥΣΙΟΥ</t>
  </si>
  <si>
    <t>Π.Φ.Υ.:    Κ.Υ. ΔΡΑΠΕΤΣΩΝΑΣ</t>
  </si>
  <si>
    <t>προκήρυξη:   ΑΔΑ : Ω2ΟΠ469Η2Ξ-66Α  (Αρ.Πρωτ. ΔΑΑΔ64112/18-12-2018- 2η Ορθή Επανάληψη)</t>
  </si>
  <si>
    <t>78/822</t>
  </si>
  <si>
    <t>ΑΝ649287</t>
  </si>
  <si>
    <t>78/1584</t>
  </si>
  <si>
    <t>ΑΖ554084</t>
  </si>
  <si>
    <t>78/1349</t>
  </si>
  <si>
    <t>Ξ336086</t>
  </si>
  <si>
    <t>78/813</t>
  </si>
  <si>
    <t>ΑΗ254924</t>
  </si>
  <si>
    <t>78/1663</t>
  </si>
  <si>
    <t>ΑΙ682524</t>
  </si>
  <si>
    <t>2.142.1</t>
  </si>
  <si>
    <t>2.134.1</t>
  </si>
  <si>
    <t xml:space="preserve">2.110.1 </t>
  </si>
  <si>
    <t>2.93.1</t>
  </si>
  <si>
    <t>2.91.1</t>
  </si>
  <si>
    <t xml:space="preserve"> 2.93.1</t>
  </si>
  <si>
    <t>2.98.1</t>
  </si>
  <si>
    <t xml:space="preserve"> 2.134.1</t>
  </si>
  <si>
    <t xml:space="preserve">2.82.1. </t>
  </si>
  <si>
    <t>2.82.1.</t>
  </si>
  <si>
    <t xml:space="preserve"> 1.51.1</t>
  </si>
  <si>
    <t>Π.Φ.Υ.:    Κ.Υ. ΑΓΙΑΣ ΣΟΦΙΑΣ</t>
  </si>
  <si>
    <t>78/1907</t>
  </si>
  <si>
    <t>ΑΗ 644565</t>
  </si>
  <si>
    <t>78/289</t>
  </si>
  <si>
    <t>Σ298402</t>
  </si>
  <si>
    <t>78/1335</t>
  </si>
  <si>
    <t>ΑΖ 752836</t>
  </si>
  <si>
    <t>Π.Φ.Υ.:    Κ.Υ. ΠΕΡΑΜΑΤΟΣ</t>
  </si>
  <si>
    <t>78/1039</t>
  </si>
  <si>
    <t>ΑΙ627639</t>
  </si>
  <si>
    <t>78/934</t>
  </si>
  <si>
    <t>ΑΖ472629</t>
  </si>
  <si>
    <t>78/1398</t>
  </si>
  <si>
    <t>ΑΕ972694</t>
  </si>
  <si>
    <t xml:space="preserve">2.134.1 </t>
  </si>
  <si>
    <t xml:space="preserve"> 2.98.1</t>
  </si>
  <si>
    <t xml:space="preserve"> 2.91.1</t>
  </si>
  <si>
    <t xml:space="preserve"> 2.142.1</t>
  </si>
  <si>
    <t>2.110.1</t>
  </si>
  <si>
    <t>Π.Φ.Υ.:    Κ.Υ. ΜΟΣΧΑΤΟΥ</t>
  </si>
  <si>
    <t>78/431</t>
  </si>
  <si>
    <t>ΑΚ749369</t>
  </si>
  <si>
    <t xml:space="preserve"> 1.48.1 </t>
  </si>
  <si>
    <t>Π.Φ.Υ.:    Κ.Υ. ΠΕΡΙΣΤΕΡΙΟΥ 2</t>
  </si>
  <si>
    <t>78/459</t>
  </si>
  <si>
    <t>ΑΖ414012</t>
  </si>
  <si>
    <t xml:space="preserve">1.3.1 </t>
  </si>
  <si>
    <t>Π.Φ.Υ.:    Κ.Υ. ΕΛΕΥΣΙΝΑΣ  2</t>
  </si>
  <si>
    <t>78/213</t>
  </si>
  <si>
    <t>ΑΜ614345</t>
  </si>
  <si>
    <t>78/1920</t>
  </si>
  <si>
    <t>ΑΜ793602</t>
  </si>
  <si>
    <t>Π.Φ.Υ.:    Κ.Υ. ΑΓΙΟΥ ΙΕΡΟΘΕΟΥ</t>
  </si>
  <si>
    <t xml:space="preserve"> 2.82.1.</t>
  </si>
  <si>
    <t>78/1042</t>
  </si>
  <si>
    <t>ΑΚ262086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</si>
</sst>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theme="1"/>
      <name val="Calibri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Calibri"/>
      <family val="2"/>
      <charset val="161"/>
    </font>
    <font>
      <sz val="7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C0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rgb="FFC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5" fillId="0" borderId="0" xfId="0" applyNumberFormat="1" applyFont="1"/>
    <xf numFmtId="0" fontId="8" fillId="2" borderId="20" xfId="0" applyFont="1" applyFill="1" applyBorder="1"/>
    <xf numFmtId="0" fontId="8" fillId="2" borderId="18" xfId="0" applyFont="1" applyFill="1" applyBorder="1"/>
    <xf numFmtId="0" fontId="8" fillId="2" borderId="0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49" fontId="2" fillId="3" borderId="32" xfId="0" applyNumberFormat="1" applyFont="1" applyFill="1" applyBorder="1" applyAlignment="1"/>
    <xf numFmtId="49" fontId="2" fillId="3" borderId="33" xfId="0" applyNumberFormat="1" applyFont="1" applyFill="1" applyBorder="1" applyAlignment="1"/>
    <xf numFmtId="0" fontId="5" fillId="4" borderId="26" xfId="0" applyFont="1" applyFill="1" applyBorder="1"/>
    <xf numFmtId="0" fontId="5" fillId="4" borderId="27" xfId="0" applyFont="1" applyFill="1" applyBorder="1"/>
    <xf numFmtId="0" fontId="5" fillId="4" borderId="0" xfId="0" applyFont="1" applyFill="1"/>
    <xf numFmtId="0" fontId="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 wrapText="1"/>
    </xf>
    <xf numFmtId="49" fontId="2" fillId="3" borderId="34" xfId="0" applyNumberFormat="1" applyFont="1" applyFill="1" applyBorder="1" applyAlignment="1"/>
    <xf numFmtId="49" fontId="5" fillId="0" borderId="29" xfId="0" applyNumberFormat="1" applyFont="1" applyFill="1" applyBorder="1" applyAlignment="1">
      <alignment horizontal="center" vertical="center" wrapText="1"/>
    </xf>
    <xf numFmtId="49" fontId="10" fillId="5" borderId="25" xfId="0" applyNumberFormat="1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35" xfId="0" applyFont="1" applyBorder="1" applyAlignment="1">
      <alignment horizont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8" fillId="5" borderId="2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2" fontId="8" fillId="6" borderId="12" xfId="0" applyNumberFormat="1" applyFont="1" applyFill="1" applyBorder="1" applyAlignment="1">
      <alignment horizontal="center" vertical="center" wrapText="1"/>
    </xf>
    <xf numFmtId="2" fontId="6" fillId="6" borderId="29" xfId="0" applyNumberFormat="1" applyFont="1" applyFill="1" applyBorder="1" applyAlignment="1">
      <alignment horizontal="center" vertical="center" wrapText="1"/>
    </xf>
    <xf numFmtId="2" fontId="7" fillId="6" borderId="12" xfId="0" applyNumberFormat="1" applyFont="1" applyFill="1" applyBorder="1" applyAlignment="1">
      <alignment horizontal="center" vertical="center" wrapText="1"/>
    </xf>
    <xf numFmtId="2" fontId="8" fillId="6" borderId="13" xfId="0" applyNumberFormat="1" applyFont="1" applyFill="1" applyBorder="1" applyAlignment="1">
      <alignment horizontal="center" vertical="center" wrapText="1"/>
    </xf>
    <xf numFmtId="2" fontId="6" fillId="6" borderId="10" xfId="0" applyNumberFormat="1" applyFont="1" applyFill="1" applyBorder="1" applyAlignment="1">
      <alignment horizontal="center" vertical="center" wrapText="1"/>
    </xf>
    <xf numFmtId="2" fontId="9" fillId="4" borderId="10" xfId="0" applyNumberFormat="1" applyFont="1" applyFill="1" applyBorder="1" applyAlignment="1">
      <alignment horizontal="center" vertical="center" wrapText="1"/>
    </xf>
    <xf numFmtId="2" fontId="8" fillId="6" borderId="17" xfId="0" applyNumberFormat="1" applyFont="1" applyFill="1" applyBorder="1" applyAlignment="1">
      <alignment horizontal="center" vertical="center" wrapText="1"/>
    </xf>
    <xf numFmtId="2" fontId="7" fillId="6" borderId="14" xfId="0" applyNumberFormat="1" applyFont="1" applyFill="1" applyBorder="1" applyAlignment="1">
      <alignment horizontal="center" vertical="center" wrapText="1"/>
    </xf>
    <xf numFmtId="2" fontId="7" fillId="6" borderId="10" xfId="0" applyNumberFormat="1" applyFont="1" applyFill="1" applyBorder="1" applyAlignment="1">
      <alignment horizontal="center" vertical="center" wrapText="1"/>
    </xf>
    <xf numFmtId="2" fontId="6" fillId="6" borderId="37" xfId="0" applyNumberFormat="1" applyFont="1" applyFill="1" applyBorder="1" applyAlignment="1">
      <alignment horizontal="center" vertical="center" wrapText="1"/>
    </xf>
    <xf numFmtId="2" fontId="6" fillId="6" borderId="38" xfId="0" applyNumberFormat="1" applyFont="1" applyFill="1" applyBorder="1" applyAlignment="1">
      <alignment horizontal="center" vertical="center" wrapText="1"/>
    </xf>
    <xf numFmtId="2" fontId="3" fillId="6" borderId="31" xfId="0" applyNumberFormat="1" applyFont="1" applyFill="1" applyBorder="1" applyAlignment="1">
      <alignment horizontal="center" vertical="center" wrapText="1"/>
    </xf>
    <xf numFmtId="2" fontId="3" fillId="6" borderId="5" xfId="0" applyNumberFormat="1" applyFont="1" applyFill="1" applyBorder="1" applyAlignment="1">
      <alignment horizontal="center" vertical="center" wrapText="1"/>
    </xf>
    <xf numFmtId="2" fontId="8" fillId="6" borderId="5" xfId="0" applyNumberFormat="1" applyFont="1" applyFill="1" applyBorder="1" applyAlignment="1">
      <alignment horizontal="center" vertical="center"/>
    </xf>
    <xf numFmtId="2" fontId="8" fillId="6" borderId="10" xfId="0" applyNumberFormat="1" applyFont="1" applyFill="1" applyBorder="1" applyAlignment="1">
      <alignment horizontal="center" vertical="center"/>
    </xf>
    <xf numFmtId="2" fontId="3" fillId="6" borderId="29" xfId="0" applyNumberFormat="1" applyFont="1" applyFill="1" applyBorder="1" applyAlignment="1">
      <alignment horizontal="center" vertical="center" wrapText="1"/>
    </xf>
    <xf numFmtId="2" fontId="8" fillId="6" borderId="12" xfId="0" applyNumberFormat="1" applyFont="1" applyFill="1" applyBorder="1" applyAlignment="1">
      <alignment horizontal="center" vertical="center"/>
    </xf>
    <xf numFmtId="2" fontId="8" fillId="6" borderId="36" xfId="0" applyNumberFormat="1" applyFont="1" applyFill="1" applyBorder="1" applyAlignment="1">
      <alignment horizontal="center" vertical="center"/>
    </xf>
    <xf numFmtId="2" fontId="8" fillId="6" borderId="31" xfId="0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2" fontId="8" fillId="6" borderId="29" xfId="0" applyNumberFormat="1" applyFont="1" applyFill="1" applyBorder="1" applyAlignment="1">
      <alignment horizontal="center" vertical="center"/>
    </xf>
    <xf numFmtId="2" fontId="7" fillId="6" borderId="30" xfId="0" applyNumberFormat="1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>
      <alignment horizontal="center" vertical="center"/>
    </xf>
    <xf numFmtId="2" fontId="6" fillId="6" borderId="21" xfId="0" applyNumberFormat="1" applyFont="1" applyFill="1" applyBorder="1" applyAlignment="1">
      <alignment horizontal="center" vertical="center" wrapText="1"/>
    </xf>
    <xf numFmtId="2" fontId="6" fillId="6" borderId="43" xfId="0" applyNumberFormat="1" applyFont="1" applyFill="1" applyBorder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 wrapText="1"/>
    </xf>
    <xf numFmtId="2" fontId="6" fillId="6" borderId="19" xfId="0" applyNumberFormat="1" applyFont="1" applyFill="1" applyBorder="1" applyAlignment="1">
      <alignment horizontal="center" vertical="center" wrapText="1"/>
    </xf>
    <xf numFmtId="2" fontId="6" fillId="6" borderId="44" xfId="0" applyNumberFormat="1" applyFont="1" applyFill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2" fontId="6" fillId="6" borderId="12" xfId="0" applyNumberFormat="1" applyFont="1" applyFill="1" applyBorder="1" applyAlignment="1">
      <alignment horizontal="center" vertical="center" wrapText="1"/>
    </xf>
    <xf numFmtId="2" fontId="6" fillId="6" borderId="31" xfId="0" applyNumberFormat="1" applyFont="1" applyFill="1" applyBorder="1" applyAlignment="1">
      <alignment horizontal="center" vertical="center" wrapText="1"/>
    </xf>
    <xf numFmtId="2" fontId="6" fillId="6" borderId="45" xfId="0" applyNumberFormat="1" applyFont="1" applyFill="1" applyBorder="1" applyAlignment="1">
      <alignment horizontal="center" vertical="center" wrapText="1"/>
    </xf>
    <xf numFmtId="2" fontId="8" fillId="6" borderId="16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vertical="center" wrapText="1"/>
    </xf>
    <xf numFmtId="2" fontId="8" fillId="6" borderId="47" xfId="0" applyNumberFormat="1" applyFont="1" applyFill="1" applyBorder="1" applyAlignment="1">
      <alignment horizontal="center" vertical="center" wrapText="1"/>
    </xf>
    <xf numFmtId="2" fontId="6" fillId="6" borderId="48" xfId="0" applyNumberFormat="1" applyFont="1" applyFill="1" applyBorder="1" applyAlignment="1">
      <alignment horizontal="center" vertical="center" wrapText="1"/>
    </xf>
    <xf numFmtId="49" fontId="8" fillId="5" borderId="49" xfId="0" applyNumberFormat="1" applyFont="1" applyFill="1" applyBorder="1" applyAlignment="1">
      <alignment horizontal="center" vertical="center"/>
    </xf>
    <xf numFmtId="49" fontId="8" fillId="5" borderId="50" xfId="0" applyNumberFormat="1" applyFont="1" applyFill="1" applyBorder="1" applyAlignment="1">
      <alignment horizontal="center" vertical="center"/>
    </xf>
    <xf numFmtId="49" fontId="10" fillId="5" borderId="51" xfId="0" applyNumberFormat="1" applyFont="1" applyFill="1" applyBorder="1"/>
    <xf numFmtId="49" fontId="8" fillId="5" borderId="52" xfId="0" applyNumberFormat="1" applyFont="1" applyFill="1" applyBorder="1" applyAlignment="1">
      <alignment horizontal="center" vertical="center"/>
    </xf>
    <xf numFmtId="49" fontId="8" fillId="5" borderId="53" xfId="0" applyNumberFormat="1" applyFont="1" applyFill="1" applyBorder="1" applyAlignment="1">
      <alignment horizontal="center" vertical="center"/>
    </xf>
    <xf numFmtId="2" fontId="6" fillId="6" borderId="54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49" fontId="2" fillId="3" borderId="55" xfId="0" applyNumberFormat="1" applyFont="1" applyFill="1" applyBorder="1" applyAlignment="1"/>
    <xf numFmtId="2" fontId="8" fillId="6" borderId="56" xfId="0" applyNumberFormat="1" applyFont="1" applyFill="1" applyBorder="1" applyAlignment="1">
      <alignment horizontal="center" vertical="center" wrapText="1"/>
    </xf>
    <xf numFmtId="2" fontId="0" fillId="4" borderId="0" xfId="0" applyNumberFormat="1" applyFill="1" applyBorder="1" applyAlignment="1">
      <alignment horizontal="center" vertical="center"/>
    </xf>
    <xf numFmtId="49" fontId="10" fillId="5" borderId="50" xfId="0" applyNumberFormat="1" applyFont="1" applyFill="1" applyBorder="1"/>
    <xf numFmtId="2" fontId="6" fillId="6" borderId="46" xfId="0" applyNumberFormat="1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2" fontId="6" fillId="6" borderId="41" xfId="0" applyNumberFormat="1" applyFont="1" applyFill="1" applyBorder="1" applyAlignment="1">
      <alignment horizontal="center" vertical="center" wrapText="1"/>
    </xf>
    <xf numFmtId="2" fontId="6" fillId="6" borderId="42" xfId="0" applyNumberFormat="1" applyFont="1" applyFill="1" applyBorder="1" applyAlignment="1">
      <alignment horizontal="center" vertical="center" wrapText="1"/>
    </xf>
    <xf numFmtId="2" fontId="6" fillId="6" borderId="57" xfId="0" applyNumberFormat="1" applyFont="1" applyFill="1" applyBorder="1" applyAlignment="1">
      <alignment horizontal="center" vertical="center" wrapText="1"/>
    </xf>
    <xf numFmtId="2" fontId="8" fillId="6" borderId="39" xfId="0" applyNumberFormat="1" applyFont="1" applyFill="1" applyBorder="1" applyAlignment="1">
      <alignment horizontal="center" vertical="center"/>
    </xf>
    <xf numFmtId="2" fontId="8" fillId="6" borderId="40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30"/>
  <sheetViews>
    <sheetView workbookViewId="0">
      <selection activeCell="M32" sqref="M32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28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9" t="s">
        <v>10</v>
      </c>
      <c r="E7" s="9" t="s">
        <v>11</v>
      </c>
      <c r="F7" s="9" t="s">
        <v>10</v>
      </c>
      <c r="G7" s="9" t="s">
        <v>11</v>
      </c>
      <c r="H7" s="9" t="s">
        <v>10</v>
      </c>
      <c r="I7" s="9" t="s">
        <v>11</v>
      </c>
      <c r="J7" s="9" t="s">
        <v>10</v>
      </c>
      <c r="K7" s="9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9" t="s">
        <v>12</v>
      </c>
      <c r="E8" s="9" t="s">
        <v>12</v>
      </c>
      <c r="F8" s="9" t="s">
        <v>12</v>
      </c>
      <c r="G8" s="10" t="s">
        <v>12</v>
      </c>
      <c r="H8" s="9" t="s">
        <v>12</v>
      </c>
      <c r="I8" s="11" t="s">
        <v>12</v>
      </c>
      <c r="J8" s="9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33" t="s">
        <v>29</v>
      </c>
      <c r="C9" s="33" t="s">
        <v>30</v>
      </c>
      <c r="D9" s="44">
        <v>27</v>
      </c>
      <c r="E9" s="45">
        <f>D9*E12/D12</f>
        <v>24.802498622083409</v>
      </c>
      <c r="F9" s="44">
        <v>77</v>
      </c>
      <c r="G9" s="46">
        <f>F9*G12/F12</f>
        <v>77</v>
      </c>
      <c r="H9" s="47">
        <v>50</v>
      </c>
      <c r="I9" s="48">
        <v>50</v>
      </c>
      <c r="J9" s="49">
        <f t="shared" ref="J9:K13" si="0">D9+F9+H9</f>
        <v>154</v>
      </c>
      <c r="K9" s="82">
        <f t="shared" si="0"/>
        <v>151.80249862208342</v>
      </c>
      <c r="L9" s="80"/>
      <c r="M9" s="6"/>
      <c r="N9" s="12"/>
      <c r="O9" s="12"/>
    </row>
    <row r="10" spans="1:15" ht="16.5" thickTop="1" thickBot="1" x14ac:dyDescent="0.3">
      <c r="A10" s="2">
        <v>2</v>
      </c>
      <c r="B10" s="33" t="s">
        <v>31</v>
      </c>
      <c r="C10" s="33" t="s">
        <v>32</v>
      </c>
      <c r="D10" s="50">
        <v>39</v>
      </c>
      <c r="E10" s="51">
        <f>D10*E12/D12</f>
        <v>35.825831343009369</v>
      </c>
      <c r="F10" s="50">
        <v>91</v>
      </c>
      <c r="G10" s="45">
        <f>F10*G12/F12</f>
        <v>91</v>
      </c>
      <c r="H10" s="50">
        <v>47</v>
      </c>
      <c r="I10" s="45">
        <f>H10*I9/H9</f>
        <v>47</v>
      </c>
      <c r="J10" s="52">
        <f t="shared" si="0"/>
        <v>177</v>
      </c>
      <c r="K10" s="82">
        <f t="shared" si="0"/>
        <v>173.82583134300938</v>
      </c>
      <c r="L10" s="81"/>
      <c r="M10" s="6"/>
      <c r="N10" s="12"/>
      <c r="O10" s="12"/>
    </row>
    <row r="11" spans="1:15" ht="16.5" thickTop="1" thickBot="1" x14ac:dyDescent="0.3">
      <c r="A11" s="2">
        <v>3</v>
      </c>
      <c r="B11" s="33" t="s">
        <v>33</v>
      </c>
      <c r="C11" s="33" t="s">
        <v>34</v>
      </c>
      <c r="D11" s="50">
        <v>26.309000000000001</v>
      </c>
      <c r="E11" s="50">
        <f>D11*E12/D12</f>
        <v>24.167738379570093</v>
      </c>
      <c r="F11" s="50">
        <v>49</v>
      </c>
      <c r="G11" s="50">
        <f>F11*G12/F12</f>
        <v>49</v>
      </c>
      <c r="H11" s="50">
        <v>13</v>
      </c>
      <c r="I11" s="50">
        <f>H11*I9/H9</f>
        <v>13</v>
      </c>
      <c r="J11" s="50">
        <f t="shared" si="0"/>
        <v>88.308999999999997</v>
      </c>
      <c r="K11" s="82">
        <f t="shared" si="0"/>
        <v>86.167738379570096</v>
      </c>
      <c r="L11" s="80"/>
      <c r="M11" s="6"/>
      <c r="N11" s="12"/>
      <c r="O11" s="12"/>
    </row>
    <row r="12" spans="1:15" ht="27" customHeight="1" thickTop="1" thickBot="1" x14ac:dyDescent="0.3">
      <c r="A12" s="2">
        <v>4</v>
      </c>
      <c r="B12" s="33" t="s">
        <v>35</v>
      </c>
      <c r="C12" s="33" t="s">
        <v>36</v>
      </c>
      <c r="D12" s="50">
        <v>54.43</v>
      </c>
      <c r="E12" s="48">
        <v>50</v>
      </c>
      <c r="F12" s="50">
        <v>100</v>
      </c>
      <c r="G12" s="53">
        <v>100</v>
      </c>
      <c r="H12" s="50">
        <v>50</v>
      </c>
      <c r="I12" s="54">
        <f>H12*I9/H9</f>
        <v>50</v>
      </c>
      <c r="J12" s="50">
        <f t="shared" si="0"/>
        <v>204.43</v>
      </c>
      <c r="K12" s="82">
        <f t="shared" si="0"/>
        <v>200</v>
      </c>
      <c r="L12" s="80"/>
      <c r="M12" s="6"/>
      <c r="N12" s="12"/>
      <c r="O12" s="12"/>
    </row>
    <row r="13" spans="1:15" ht="27" customHeight="1" thickTop="1" thickBot="1" x14ac:dyDescent="0.3">
      <c r="A13" s="2">
        <v>5</v>
      </c>
      <c r="B13" s="33" t="s">
        <v>37</v>
      </c>
      <c r="C13" s="33" t="s">
        <v>38</v>
      </c>
      <c r="D13" s="55">
        <v>52.374000000000002</v>
      </c>
      <c r="E13" s="56">
        <f>D13*E12/D12</f>
        <v>48.111335660481359</v>
      </c>
      <c r="F13" s="56">
        <v>65</v>
      </c>
      <c r="G13" s="56">
        <f>F13*G12/F12</f>
        <v>65</v>
      </c>
      <c r="H13" s="56">
        <v>30</v>
      </c>
      <c r="I13" s="56">
        <f>H13*I9/H9</f>
        <v>30</v>
      </c>
      <c r="J13" s="56">
        <f t="shared" si="0"/>
        <v>147.374</v>
      </c>
      <c r="K13" s="83">
        <f t="shared" si="0"/>
        <v>143.11133566048136</v>
      </c>
      <c r="L13" s="80"/>
      <c r="M13" s="6"/>
      <c r="N13" s="12"/>
      <c r="O13" s="12"/>
    </row>
    <row r="14" spans="1:15" ht="15.75" thickTop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16" t="s">
        <v>5</v>
      </c>
      <c r="B17" s="17" t="s">
        <v>6</v>
      </c>
      <c r="C17" s="16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1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6"/>
    </row>
    <row r="19" spans="1:18" ht="16.5" thickTop="1" thickBot="1" x14ac:dyDescent="0.3">
      <c r="A19" s="1">
        <v>2</v>
      </c>
      <c r="B19" s="33" t="s">
        <v>29</v>
      </c>
      <c r="C19" s="41" t="s">
        <v>30</v>
      </c>
      <c r="D19" s="57">
        <v>670.67</v>
      </c>
      <c r="E19" s="58">
        <v>515.87647737349494</v>
      </c>
      <c r="F19" s="59">
        <v>154</v>
      </c>
      <c r="G19" s="59">
        <v>151.80249862208342</v>
      </c>
      <c r="H19" s="59">
        <f t="shared" ref="H19:I23" si="1">D19+F19</f>
        <v>824.67</v>
      </c>
      <c r="I19" s="59">
        <f t="shared" si="1"/>
        <v>667.67897599557841</v>
      </c>
      <c r="J19" s="42" t="s">
        <v>39</v>
      </c>
      <c r="K19" s="42" t="s">
        <v>40</v>
      </c>
      <c r="L19" s="42" t="s">
        <v>41</v>
      </c>
      <c r="M19" s="42" t="s">
        <v>42</v>
      </c>
      <c r="N19" s="87" t="s">
        <v>43</v>
      </c>
      <c r="O19" s="80"/>
      <c r="Q19" s="5"/>
      <c r="R19" s="5"/>
    </row>
    <row r="20" spans="1:18" ht="16.5" thickTop="1" thickBot="1" x14ac:dyDescent="0.3">
      <c r="A20" s="39">
        <v>1</v>
      </c>
      <c r="B20" s="33" t="s">
        <v>31</v>
      </c>
      <c r="C20" s="40" t="s">
        <v>32</v>
      </c>
      <c r="D20" s="58">
        <v>1403.19</v>
      </c>
      <c r="E20" s="58">
        <v>500</v>
      </c>
      <c r="F20" s="60">
        <v>177</v>
      </c>
      <c r="G20" s="60">
        <v>173.82583134300938</v>
      </c>
      <c r="H20" s="59">
        <f t="shared" si="1"/>
        <v>1580.19</v>
      </c>
      <c r="I20" s="59">
        <f t="shared" si="1"/>
        <v>673.82583134300944</v>
      </c>
      <c r="J20" s="42" t="s">
        <v>40</v>
      </c>
      <c r="K20" s="42" t="s">
        <v>44</v>
      </c>
      <c r="L20" s="42" t="s">
        <v>43</v>
      </c>
      <c r="M20" s="42" t="s">
        <v>45</v>
      </c>
      <c r="N20" s="88" t="s">
        <v>46</v>
      </c>
      <c r="O20" s="81"/>
      <c r="Q20" s="5"/>
      <c r="R20" s="5"/>
    </row>
    <row r="21" spans="1:18" ht="16.5" thickTop="1" thickBot="1" x14ac:dyDescent="0.3">
      <c r="A21" s="1">
        <v>4</v>
      </c>
      <c r="B21" s="33" t="s">
        <v>33</v>
      </c>
      <c r="C21" s="33" t="s">
        <v>34</v>
      </c>
      <c r="D21" s="58">
        <v>1004.398</v>
      </c>
      <c r="E21" s="61">
        <v>379.34288503847864</v>
      </c>
      <c r="F21" s="62">
        <v>88.308999999999997</v>
      </c>
      <c r="G21" s="63">
        <v>86.167738379570096</v>
      </c>
      <c r="H21" s="64">
        <f t="shared" si="1"/>
        <v>1092.7070000000001</v>
      </c>
      <c r="I21" s="59">
        <f t="shared" si="1"/>
        <v>465.51062341804874</v>
      </c>
      <c r="J21" s="42" t="s">
        <v>40</v>
      </c>
      <c r="K21" s="42" t="s">
        <v>43</v>
      </c>
      <c r="L21" s="42" t="s">
        <v>47</v>
      </c>
      <c r="M21" s="42" t="s">
        <v>48</v>
      </c>
      <c r="N21" s="88" t="s">
        <v>49</v>
      </c>
      <c r="O21" s="80"/>
      <c r="Q21" s="5"/>
      <c r="R21" s="5"/>
    </row>
    <row r="22" spans="1:18" ht="27" customHeight="1" thickTop="1" thickBot="1" x14ac:dyDescent="0.3">
      <c r="A22" s="1">
        <v>3</v>
      </c>
      <c r="B22" s="33" t="s">
        <v>35</v>
      </c>
      <c r="C22" s="33" t="s">
        <v>36</v>
      </c>
      <c r="D22" s="58">
        <v>556.42000000000007</v>
      </c>
      <c r="E22" s="58">
        <v>345.98167186644298</v>
      </c>
      <c r="F22" s="65">
        <v>204.43</v>
      </c>
      <c r="G22" s="65">
        <v>200</v>
      </c>
      <c r="H22" s="59">
        <f t="shared" si="1"/>
        <v>760.85000000000014</v>
      </c>
      <c r="I22" s="59">
        <f t="shared" si="1"/>
        <v>545.98167186644298</v>
      </c>
      <c r="J22" s="42" t="s">
        <v>46</v>
      </c>
      <c r="K22" s="42" t="s">
        <v>40</v>
      </c>
      <c r="L22" s="42" t="s">
        <v>45</v>
      </c>
      <c r="M22" s="42" t="s">
        <v>42</v>
      </c>
      <c r="N22" s="88" t="s">
        <v>43</v>
      </c>
      <c r="O22" s="80"/>
      <c r="Q22" s="5"/>
      <c r="R22" s="5"/>
    </row>
    <row r="23" spans="1:18" ht="16.5" thickTop="1" thickBot="1" x14ac:dyDescent="0.3">
      <c r="A23" s="1">
        <v>5</v>
      </c>
      <c r="B23" s="33" t="s">
        <v>37</v>
      </c>
      <c r="C23" s="33" t="s">
        <v>38</v>
      </c>
      <c r="D23" s="58">
        <v>473.75</v>
      </c>
      <c r="E23" s="58">
        <v>309.36279714218404</v>
      </c>
      <c r="F23" s="66">
        <v>147.374</v>
      </c>
      <c r="G23" s="65">
        <v>143.11133566048136</v>
      </c>
      <c r="H23" s="59">
        <f t="shared" si="1"/>
        <v>621.12400000000002</v>
      </c>
      <c r="I23" s="59">
        <f t="shared" si="1"/>
        <v>452.47413280266539</v>
      </c>
      <c r="J23" s="42" t="s">
        <v>48</v>
      </c>
      <c r="K23" s="42" t="s">
        <v>43</v>
      </c>
      <c r="L23" s="42" t="s">
        <v>40</v>
      </c>
      <c r="M23" s="42" t="s">
        <v>47</v>
      </c>
      <c r="N23" s="88" t="s">
        <v>45</v>
      </c>
      <c r="O23" s="80"/>
      <c r="Q23" s="5"/>
      <c r="R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6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33" t="s">
        <v>33</v>
      </c>
      <c r="C29" s="33" t="s">
        <v>34</v>
      </c>
      <c r="D29" s="58">
        <v>1004.398</v>
      </c>
      <c r="E29" s="61">
        <v>379.34288503847864</v>
      </c>
      <c r="F29" s="62">
        <v>88.308999999999997</v>
      </c>
      <c r="G29" s="63">
        <v>86.167738379570096</v>
      </c>
      <c r="H29" s="64">
        <f t="shared" ref="H29" si="2">D29+F29</f>
        <v>1092.7070000000001</v>
      </c>
      <c r="I29" s="59">
        <f t="shared" ref="I29" si="3">E29+G29</f>
        <v>465.51062341804874</v>
      </c>
      <c r="J29" s="32" t="s">
        <v>20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9qvQejLnp7dtLGFsWKyotCsP1kuEG2YiyfBFb0C4qwr5IKGsiCcRtbtrHCwiGgNUlhQrTBFZqC2IL60pM44TpQ==" saltValue="NV/WvcIt8qJETRv6/LaOkQ==" spinCount="100000" sheet="1" objects="1" scenarios="1"/>
  <mergeCells count="24">
    <mergeCell ref="H17:I17"/>
    <mergeCell ref="J17:N17"/>
    <mergeCell ref="C27:C28"/>
    <mergeCell ref="D27:E27"/>
    <mergeCell ref="F27:G27"/>
    <mergeCell ref="A26:G26"/>
    <mergeCell ref="A27:A28"/>
    <mergeCell ref="B27:B28"/>
    <mergeCell ref="A16:G16"/>
    <mergeCell ref="D17:E17"/>
    <mergeCell ref="F17:G17"/>
    <mergeCell ref="H27:I27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R30"/>
  <sheetViews>
    <sheetView topLeftCell="A10" workbookViewId="0">
      <selection activeCell="L28" sqref="L28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100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55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41" t="s">
        <v>78</v>
      </c>
      <c r="C9" s="41" t="s">
        <v>79</v>
      </c>
      <c r="D9" s="44">
        <v>43.125</v>
      </c>
      <c r="E9" s="48">
        <v>50</v>
      </c>
      <c r="F9" s="47">
        <v>100</v>
      </c>
      <c r="G9" s="48">
        <v>100</v>
      </c>
      <c r="H9" s="78">
        <v>48</v>
      </c>
      <c r="I9" s="69">
        <f>H9*I13/H13</f>
        <v>48</v>
      </c>
      <c r="J9" s="49">
        <f t="shared" ref="J9:K13" si="0">D9+F9+H9</f>
        <v>191.125</v>
      </c>
      <c r="K9" s="82">
        <f t="shared" si="0"/>
        <v>198</v>
      </c>
      <c r="L9" s="80"/>
      <c r="M9" s="6"/>
      <c r="N9" s="12"/>
      <c r="O9" s="12"/>
    </row>
    <row r="10" spans="1:15" ht="16.5" thickTop="1" thickBot="1" x14ac:dyDescent="0.3">
      <c r="A10" s="2">
        <v>2</v>
      </c>
      <c r="B10" s="41" t="s">
        <v>60</v>
      </c>
      <c r="C10" s="41" t="s">
        <v>61</v>
      </c>
      <c r="D10" s="50">
        <v>30.882999999999999</v>
      </c>
      <c r="E10" s="51">
        <f>D10*E9/D9</f>
        <v>35.806376811594198</v>
      </c>
      <c r="F10" s="50">
        <v>64</v>
      </c>
      <c r="G10" s="45">
        <f>F10*G9/F9</f>
        <v>64</v>
      </c>
      <c r="H10" s="68">
        <v>40</v>
      </c>
      <c r="I10" s="69">
        <f>H10*I13/H13</f>
        <v>40</v>
      </c>
      <c r="J10" s="52">
        <f t="shared" si="0"/>
        <v>134.88299999999998</v>
      </c>
      <c r="K10" s="82">
        <f t="shared" si="0"/>
        <v>139.80637681159419</v>
      </c>
      <c r="L10" s="80"/>
      <c r="M10" s="6"/>
      <c r="N10" s="12"/>
      <c r="O10" s="12"/>
    </row>
    <row r="11" spans="1:15" ht="16.5" thickTop="1" thickBot="1" x14ac:dyDescent="0.3">
      <c r="A11" s="2">
        <v>3</v>
      </c>
      <c r="B11" s="41" t="s">
        <v>56</v>
      </c>
      <c r="C11" s="41" t="s">
        <v>57</v>
      </c>
      <c r="D11" s="44">
        <v>31.629000000000001</v>
      </c>
      <c r="E11" s="50">
        <f>D11*E9/D9</f>
        <v>36.671304347826087</v>
      </c>
      <c r="F11" s="44">
        <v>54</v>
      </c>
      <c r="G11" s="50">
        <f>F11*G9/F9</f>
        <v>54</v>
      </c>
      <c r="H11" s="44">
        <v>28</v>
      </c>
      <c r="I11" s="70">
        <f>H11*I13/H13</f>
        <v>28</v>
      </c>
      <c r="J11" s="49">
        <f t="shared" si="0"/>
        <v>113.629</v>
      </c>
      <c r="K11" s="89">
        <f t="shared" si="0"/>
        <v>118.67130434782609</v>
      </c>
      <c r="L11" s="80"/>
      <c r="M11" s="6"/>
      <c r="N11" s="12"/>
      <c r="O11" s="12"/>
    </row>
    <row r="12" spans="1:15" ht="27" customHeight="1" thickTop="1" thickBot="1" x14ac:dyDescent="0.3">
      <c r="A12" s="2">
        <v>4</v>
      </c>
      <c r="B12" s="41" t="s">
        <v>101</v>
      </c>
      <c r="C12" s="41" t="s">
        <v>102</v>
      </c>
      <c r="D12" s="50">
        <v>23.998000000000001</v>
      </c>
      <c r="E12" s="50">
        <f>D12*E9/D9</f>
        <v>27.82376811594203</v>
      </c>
      <c r="F12" s="50">
        <v>55</v>
      </c>
      <c r="G12" s="50">
        <f>F12*G9/F9</f>
        <v>55</v>
      </c>
      <c r="H12" s="50">
        <v>11</v>
      </c>
      <c r="I12" s="50">
        <f>H12*I13/H13</f>
        <v>11</v>
      </c>
      <c r="J12" s="50">
        <f t="shared" si="0"/>
        <v>89.998000000000005</v>
      </c>
      <c r="K12" s="89">
        <f t="shared" si="0"/>
        <v>93.82376811594203</v>
      </c>
      <c r="L12" s="80"/>
      <c r="M12" s="6"/>
      <c r="N12" s="12"/>
      <c r="O12" s="12"/>
    </row>
    <row r="13" spans="1:15" ht="27" customHeight="1" thickBot="1" x14ac:dyDescent="0.3">
      <c r="A13" s="2">
        <v>5</v>
      </c>
      <c r="B13" s="41" t="s">
        <v>82</v>
      </c>
      <c r="C13" s="43" t="s">
        <v>83</v>
      </c>
      <c r="D13" s="76">
        <v>27.827999999999999</v>
      </c>
      <c r="E13" s="73">
        <f>D13*E9/D9</f>
        <v>32.264347826086954</v>
      </c>
      <c r="F13" s="76">
        <v>99</v>
      </c>
      <c r="G13" s="73">
        <f>F13*G9/F9</f>
        <v>99</v>
      </c>
      <c r="H13" s="76">
        <v>50</v>
      </c>
      <c r="I13" s="48">
        <v>50</v>
      </c>
      <c r="J13" s="76">
        <f t="shared" si="0"/>
        <v>176.828</v>
      </c>
      <c r="K13" s="95">
        <f t="shared" si="0"/>
        <v>181.26434782608695</v>
      </c>
      <c r="L13" s="80"/>
      <c r="M13" s="6"/>
      <c r="N13" s="12"/>
      <c r="O13" s="12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2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34" t="s">
        <v>23</v>
      </c>
      <c r="O18" s="6"/>
    </row>
    <row r="19" spans="1:18" ht="16.5" thickTop="1" thickBot="1" x14ac:dyDescent="0.3">
      <c r="A19" s="1">
        <v>1</v>
      </c>
      <c r="B19" s="41" t="s">
        <v>78</v>
      </c>
      <c r="C19" s="41" t="s">
        <v>79</v>
      </c>
      <c r="D19" s="57">
        <v>520.90000000000009</v>
      </c>
      <c r="E19" s="58">
        <v>569.93415145166114</v>
      </c>
      <c r="F19" s="59">
        <v>191.125</v>
      </c>
      <c r="G19" s="59">
        <v>198</v>
      </c>
      <c r="H19" s="59">
        <f>+D19+F19</f>
        <v>712.02500000000009</v>
      </c>
      <c r="I19" s="59">
        <f>E19+G19</f>
        <v>767.93415145166114</v>
      </c>
      <c r="J19" s="42" t="s">
        <v>45</v>
      </c>
      <c r="K19" s="42" t="s">
        <v>40</v>
      </c>
      <c r="L19" s="42" t="s">
        <v>67</v>
      </c>
      <c r="M19" s="42" t="s">
        <v>71</v>
      </c>
      <c r="N19" s="88" t="s">
        <v>75</v>
      </c>
      <c r="O19" s="80"/>
      <c r="Q19" s="5"/>
      <c r="R19" s="5"/>
    </row>
    <row r="20" spans="1:18" ht="16.5" thickTop="1" thickBot="1" x14ac:dyDescent="0.3">
      <c r="A20" s="39">
        <v>2</v>
      </c>
      <c r="B20" s="41" t="s">
        <v>60</v>
      </c>
      <c r="C20" s="41" t="s">
        <v>61</v>
      </c>
      <c r="D20" s="58">
        <v>628.76699999999994</v>
      </c>
      <c r="E20" s="58">
        <v>439.44165209790208</v>
      </c>
      <c r="F20" s="60">
        <v>134.88299999999998</v>
      </c>
      <c r="G20" s="60">
        <v>139.80637681159419</v>
      </c>
      <c r="H20" s="59">
        <f>D20+F20</f>
        <v>763.64999999999986</v>
      </c>
      <c r="I20" s="59">
        <f>E20+G20</f>
        <v>579.24802890949627</v>
      </c>
      <c r="J20" s="42" t="s">
        <v>71</v>
      </c>
      <c r="K20" s="42" t="s">
        <v>73</v>
      </c>
      <c r="L20" s="42" t="s">
        <v>74</v>
      </c>
      <c r="M20" s="42" t="s">
        <v>70</v>
      </c>
      <c r="N20" s="88" t="s">
        <v>66</v>
      </c>
      <c r="O20" s="80"/>
      <c r="Q20" s="5"/>
      <c r="R20" s="5"/>
    </row>
    <row r="21" spans="1:18" ht="16.5" thickTop="1" thickBot="1" x14ac:dyDescent="0.3">
      <c r="A21" s="1">
        <v>3</v>
      </c>
      <c r="B21" s="41" t="s">
        <v>56</v>
      </c>
      <c r="C21" s="41" t="s">
        <v>57</v>
      </c>
      <c r="D21" s="58">
        <v>346.58870000000002</v>
      </c>
      <c r="E21" s="61">
        <v>405.22648434169588</v>
      </c>
      <c r="F21" s="62">
        <v>113.629</v>
      </c>
      <c r="G21" s="63">
        <v>118.67130434782609</v>
      </c>
      <c r="H21" s="64">
        <f>D21+F21</f>
        <v>460.21770000000004</v>
      </c>
      <c r="I21" s="59">
        <f>E21+G21</f>
        <v>523.89778868952203</v>
      </c>
      <c r="J21" s="42" t="s">
        <v>66</v>
      </c>
      <c r="K21" s="42" t="s">
        <v>67</v>
      </c>
      <c r="L21" s="42" t="s">
        <v>68</v>
      </c>
      <c r="M21" s="42" t="s">
        <v>69</v>
      </c>
      <c r="N21" s="87" t="s">
        <v>70</v>
      </c>
      <c r="O21" s="80"/>
      <c r="Q21" s="5"/>
      <c r="R21" s="5"/>
    </row>
    <row r="22" spans="1:18" ht="27" customHeight="1" thickTop="1" thickBot="1" x14ac:dyDescent="0.3">
      <c r="A22" s="1">
        <v>5</v>
      </c>
      <c r="B22" s="41" t="s">
        <v>101</v>
      </c>
      <c r="C22" s="41" t="s">
        <v>102</v>
      </c>
      <c r="D22" s="58">
        <v>288.58000000000004</v>
      </c>
      <c r="E22" s="58">
        <v>384.20017482517483</v>
      </c>
      <c r="F22" s="65">
        <v>89.998000000000005</v>
      </c>
      <c r="G22" s="65">
        <v>93.82376811594203</v>
      </c>
      <c r="H22" s="59">
        <f>D22+F22</f>
        <v>378.57800000000003</v>
      </c>
      <c r="I22" s="59">
        <f>E22+G22</f>
        <v>478.02394294111684</v>
      </c>
      <c r="J22" s="42" t="s">
        <v>48</v>
      </c>
      <c r="K22" s="42" t="s">
        <v>40</v>
      </c>
      <c r="L22" s="42" t="s">
        <v>49</v>
      </c>
      <c r="M22" s="42" t="s">
        <v>103</v>
      </c>
      <c r="N22" s="88" t="s">
        <v>67</v>
      </c>
      <c r="O22" s="80"/>
      <c r="Q22" s="5"/>
      <c r="R22" s="5"/>
    </row>
    <row r="23" spans="1:18" ht="16.5" thickTop="1" thickBot="1" x14ac:dyDescent="0.3">
      <c r="A23" s="1">
        <v>4</v>
      </c>
      <c r="B23" s="41" t="s">
        <v>82</v>
      </c>
      <c r="C23" s="41" t="s">
        <v>83</v>
      </c>
      <c r="D23" s="58">
        <v>273.42500000000001</v>
      </c>
      <c r="E23" s="58">
        <v>308.06627002213088</v>
      </c>
      <c r="F23" s="66">
        <v>176.828</v>
      </c>
      <c r="G23" s="65">
        <v>181.26434782608695</v>
      </c>
      <c r="H23" s="59">
        <f>D23+F23</f>
        <v>450.25300000000004</v>
      </c>
      <c r="I23" s="59">
        <f>E23+G23</f>
        <v>489.3306178482178</v>
      </c>
      <c r="J23" s="42" t="s">
        <v>68</v>
      </c>
      <c r="K23" s="42" t="s">
        <v>66</v>
      </c>
      <c r="L23" s="42" t="s">
        <v>67</v>
      </c>
      <c r="M23" s="42" t="s">
        <v>75</v>
      </c>
      <c r="N23" s="88" t="s">
        <v>69</v>
      </c>
      <c r="O23" s="80"/>
      <c r="Q23" s="5"/>
      <c r="R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4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41" t="s">
        <v>78</v>
      </c>
      <c r="C29" s="41" t="s">
        <v>79</v>
      </c>
      <c r="D29" s="57">
        <v>520.90000000000009</v>
      </c>
      <c r="E29" s="58">
        <v>569.93415145166114</v>
      </c>
      <c r="F29" s="59">
        <v>191.125</v>
      </c>
      <c r="G29" s="59">
        <v>198</v>
      </c>
      <c r="H29" s="59">
        <f>+D29+F29</f>
        <v>712.02500000000009</v>
      </c>
      <c r="I29" s="59">
        <f>E29+G29</f>
        <v>767.93415145166114</v>
      </c>
      <c r="J29" s="32" t="s">
        <v>21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gi1IHCeUva6a0rO7piMak5Xa6yteJMOqguNdmCx64zQhLZ97W86x5xryFEjgoYro/q3+UuFORZWE1PXu3BIO2A==" saltValue="kxX9pxK0Jyjbs9JX3Qm9PQ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R30"/>
  <sheetViews>
    <sheetView topLeftCell="A7" workbookViewId="0">
      <selection activeCell="L23" sqref="L23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3.57031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104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55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41" t="s">
        <v>56</v>
      </c>
      <c r="C9" s="41" t="s">
        <v>57</v>
      </c>
      <c r="D9" s="44">
        <v>31.629000000000001</v>
      </c>
      <c r="E9" s="48">
        <v>50</v>
      </c>
      <c r="F9" s="44">
        <v>54</v>
      </c>
      <c r="G9" s="46">
        <f>F9*G10/F10</f>
        <v>54.545454545454547</v>
      </c>
      <c r="H9" s="44">
        <v>28</v>
      </c>
      <c r="I9" s="72">
        <f>H9*I10/H10</f>
        <v>28</v>
      </c>
      <c r="J9" s="49">
        <f t="shared" ref="J9:K13" si="0">D9+F9+H9</f>
        <v>113.629</v>
      </c>
      <c r="K9" s="82">
        <f t="shared" si="0"/>
        <v>132.54545454545456</v>
      </c>
      <c r="L9" s="80"/>
      <c r="M9" s="6"/>
      <c r="N9" s="12"/>
      <c r="O9" s="6"/>
    </row>
    <row r="10" spans="1:15" ht="16.5" thickTop="1" thickBot="1" x14ac:dyDescent="0.3">
      <c r="A10" s="2">
        <v>2</v>
      </c>
      <c r="B10" s="41" t="s">
        <v>82</v>
      </c>
      <c r="C10" s="41" t="s">
        <v>83</v>
      </c>
      <c r="D10" s="50">
        <v>27.827999999999999</v>
      </c>
      <c r="E10" s="51">
        <f>D10*E9/D9</f>
        <v>43.991273830977896</v>
      </c>
      <c r="F10" s="50">
        <v>99</v>
      </c>
      <c r="G10" s="53">
        <v>100</v>
      </c>
      <c r="H10" s="50">
        <v>50</v>
      </c>
      <c r="I10" s="67">
        <v>50</v>
      </c>
      <c r="J10" s="50">
        <f t="shared" si="0"/>
        <v>176.828</v>
      </c>
      <c r="K10" s="82">
        <f t="shared" si="0"/>
        <v>193.99127383097789</v>
      </c>
      <c r="L10" s="80"/>
      <c r="M10" s="6"/>
      <c r="N10" s="12"/>
      <c r="O10" s="6"/>
    </row>
    <row r="11" spans="1:15" ht="16.5" thickTop="1" thickBot="1" x14ac:dyDescent="0.3">
      <c r="A11" s="2">
        <v>3</v>
      </c>
      <c r="B11" s="41" t="s">
        <v>87</v>
      </c>
      <c r="C11" s="41" t="s">
        <v>88</v>
      </c>
      <c r="D11" s="50">
        <v>28.6753</v>
      </c>
      <c r="E11" s="50">
        <f>D11*E9/D9</f>
        <v>45.330709159315816</v>
      </c>
      <c r="F11" s="50">
        <v>70</v>
      </c>
      <c r="G11" s="50">
        <f>F11*G10/F10</f>
        <v>70.707070707070713</v>
      </c>
      <c r="H11" s="50">
        <v>37</v>
      </c>
      <c r="I11" s="50">
        <f>H11*I10/H10</f>
        <v>37</v>
      </c>
      <c r="J11" s="50">
        <f t="shared" si="0"/>
        <v>135.67529999999999</v>
      </c>
      <c r="K11" s="89">
        <f t="shared" si="0"/>
        <v>153.03777986638653</v>
      </c>
      <c r="L11" s="80"/>
      <c r="M11" s="6"/>
      <c r="N11" s="12"/>
      <c r="O11" s="6"/>
    </row>
    <row r="12" spans="1:15" ht="27" customHeight="1" thickTop="1" thickBot="1" x14ac:dyDescent="0.3">
      <c r="A12" s="2">
        <v>4</v>
      </c>
      <c r="B12" s="41" t="s">
        <v>105</v>
      </c>
      <c r="C12" s="41" t="s">
        <v>106</v>
      </c>
      <c r="D12" s="50">
        <v>7.36</v>
      </c>
      <c r="E12" s="50">
        <f>D12*E9/D9</f>
        <v>11.634892029466629</v>
      </c>
      <c r="F12" s="50">
        <v>65</v>
      </c>
      <c r="G12" s="50">
        <f>F12*G10/F10</f>
        <v>65.656565656565661</v>
      </c>
      <c r="H12" s="50">
        <v>31</v>
      </c>
      <c r="I12" s="50">
        <f>H12*I10/H10</f>
        <v>31</v>
      </c>
      <c r="J12" s="50">
        <f t="shared" si="0"/>
        <v>103.36</v>
      </c>
      <c r="K12" s="89">
        <f t="shared" si="0"/>
        <v>108.29145768603229</v>
      </c>
      <c r="L12" s="80"/>
      <c r="M12" s="6"/>
      <c r="N12" s="12"/>
      <c r="O12" s="12"/>
    </row>
    <row r="13" spans="1:15" ht="27" customHeight="1" thickBot="1" x14ac:dyDescent="0.3">
      <c r="A13" s="2">
        <v>5</v>
      </c>
      <c r="B13" s="41" t="s">
        <v>107</v>
      </c>
      <c r="C13" s="41" t="s">
        <v>108</v>
      </c>
      <c r="D13" s="55">
        <v>0</v>
      </c>
      <c r="E13" s="56">
        <f>D13*E9/D9</f>
        <v>0</v>
      </c>
      <c r="F13" s="56">
        <v>2</v>
      </c>
      <c r="G13" s="56">
        <f>F13*G10/F10</f>
        <v>2.0202020202020203</v>
      </c>
      <c r="H13" s="56">
        <v>38</v>
      </c>
      <c r="I13" s="56">
        <f>H13*I10/H10</f>
        <v>38</v>
      </c>
      <c r="J13" s="56">
        <f t="shared" si="0"/>
        <v>40</v>
      </c>
      <c r="K13" s="83">
        <f t="shared" si="0"/>
        <v>40.020202020202021</v>
      </c>
      <c r="L13" s="80"/>
      <c r="M13" s="6"/>
      <c r="N13" s="12"/>
      <c r="O13" s="6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6"/>
    </row>
    <row r="19" spans="1:18" ht="16.5" thickTop="1" thickBot="1" x14ac:dyDescent="0.3">
      <c r="A19" s="1">
        <v>1</v>
      </c>
      <c r="B19" s="41" t="s">
        <v>56</v>
      </c>
      <c r="C19" s="41" t="s">
        <v>57</v>
      </c>
      <c r="D19" s="57">
        <v>346.58870000000002</v>
      </c>
      <c r="E19" s="58">
        <v>768.03161217637671</v>
      </c>
      <c r="F19" s="59">
        <v>113.629</v>
      </c>
      <c r="G19" s="59">
        <v>132.54545454545456</v>
      </c>
      <c r="H19" s="59">
        <f t="shared" ref="H19:I23" si="1">D19+F19</f>
        <v>460.21770000000004</v>
      </c>
      <c r="I19" s="59">
        <f t="shared" si="1"/>
        <v>900.57706672183122</v>
      </c>
      <c r="J19" s="42" t="s">
        <v>66</v>
      </c>
      <c r="K19" s="42" t="s">
        <v>67</v>
      </c>
      <c r="L19" s="42" t="s">
        <v>68</v>
      </c>
      <c r="M19" s="42" t="s">
        <v>69</v>
      </c>
      <c r="N19" s="87" t="s">
        <v>70</v>
      </c>
      <c r="O19" s="80"/>
      <c r="P19" s="5"/>
    </row>
    <row r="20" spans="1:18" ht="16.5" thickTop="1" thickBot="1" x14ac:dyDescent="0.3">
      <c r="A20" s="39">
        <v>2</v>
      </c>
      <c r="B20" s="41" t="s">
        <v>82</v>
      </c>
      <c r="C20" s="41" t="s">
        <v>83</v>
      </c>
      <c r="D20" s="58">
        <v>273.42500000000001</v>
      </c>
      <c r="E20" s="58">
        <v>553.96825396825398</v>
      </c>
      <c r="F20" s="62">
        <v>176.828</v>
      </c>
      <c r="G20" s="60">
        <v>193.99127383097789</v>
      </c>
      <c r="H20" s="59">
        <f t="shared" si="1"/>
        <v>450.25300000000004</v>
      </c>
      <c r="I20" s="59">
        <f t="shared" si="1"/>
        <v>747.95952779923186</v>
      </c>
      <c r="J20" s="42" t="s">
        <v>68</v>
      </c>
      <c r="K20" s="42" t="s">
        <v>66</v>
      </c>
      <c r="L20" s="42" t="s">
        <v>67</v>
      </c>
      <c r="M20" s="42" t="s">
        <v>75</v>
      </c>
      <c r="N20" s="88" t="s">
        <v>69</v>
      </c>
      <c r="O20" s="80"/>
      <c r="P20" s="5"/>
      <c r="Q20" s="5"/>
      <c r="R20" s="4"/>
    </row>
    <row r="21" spans="1:18" ht="16.5" thickTop="1" thickBot="1" x14ac:dyDescent="0.3">
      <c r="A21" s="1">
        <v>3</v>
      </c>
      <c r="B21" s="41" t="s">
        <v>87</v>
      </c>
      <c r="C21" s="41" t="s">
        <v>88</v>
      </c>
      <c r="D21" s="58">
        <v>214.77</v>
      </c>
      <c r="E21" s="61">
        <v>495.15934366250599</v>
      </c>
      <c r="F21" s="62">
        <v>135.67529999999999</v>
      </c>
      <c r="G21" s="63">
        <v>153.03777986638653</v>
      </c>
      <c r="H21" s="64">
        <f t="shared" si="1"/>
        <v>350.44529999999997</v>
      </c>
      <c r="I21" s="59">
        <f t="shared" si="1"/>
        <v>648.19712352889246</v>
      </c>
      <c r="J21" s="42" t="s">
        <v>47</v>
      </c>
      <c r="K21" s="42" t="s">
        <v>48</v>
      </c>
      <c r="L21" s="42" t="s">
        <v>43</v>
      </c>
      <c r="M21" s="42" t="s">
        <v>95</v>
      </c>
      <c r="N21" s="88" t="s">
        <v>72</v>
      </c>
      <c r="O21" s="80"/>
      <c r="P21" s="5"/>
      <c r="Q21" s="5"/>
    </row>
    <row r="22" spans="1:18" ht="27" customHeight="1" thickTop="1" thickBot="1" x14ac:dyDescent="0.3">
      <c r="A22" s="1">
        <v>4</v>
      </c>
      <c r="B22" s="41" t="s">
        <v>105</v>
      </c>
      <c r="C22" s="41" t="s">
        <v>106</v>
      </c>
      <c r="D22" s="58">
        <v>125.39</v>
      </c>
      <c r="E22" s="58">
        <v>362.02188535287621</v>
      </c>
      <c r="F22" s="65">
        <v>103.36</v>
      </c>
      <c r="G22" s="65">
        <v>108.29145768603229</v>
      </c>
      <c r="H22" s="59">
        <f t="shared" si="1"/>
        <v>228.75</v>
      </c>
      <c r="I22" s="59">
        <f t="shared" si="1"/>
        <v>470.3133430389085</v>
      </c>
      <c r="J22" s="42" t="s">
        <v>66</v>
      </c>
      <c r="K22" s="42" t="s">
        <v>67</v>
      </c>
      <c r="L22" s="42" t="s">
        <v>69</v>
      </c>
      <c r="M22" s="42" t="s">
        <v>72</v>
      </c>
      <c r="N22" s="88" t="s">
        <v>95</v>
      </c>
      <c r="O22" s="80"/>
      <c r="P22" s="5"/>
      <c r="Q22" s="4"/>
    </row>
    <row r="23" spans="1:18" ht="16.5" thickTop="1" thickBot="1" x14ac:dyDescent="0.3">
      <c r="A23" s="1">
        <v>5</v>
      </c>
      <c r="B23" s="41" t="s">
        <v>107</v>
      </c>
      <c r="C23" s="41" t="s">
        <v>108</v>
      </c>
      <c r="D23" s="58">
        <v>48.4</v>
      </c>
      <c r="E23" s="58">
        <v>141.9830672957869</v>
      </c>
      <c r="F23" s="66">
        <v>40</v>
      </c>
      <c r="G23" s="65">
        <v>40.020202020202021</v>
      </c>
      <c r="H23" s="59">
        <f t="shared" si="1"/>
        <v>88.4</v>
      </c>
      <c r="I23" s="59">
        <f t="shared" si="1"/>
        <v>182.00326931598892</v>
      </c>
      <c r="J23" s="42" t="s">
        <v>45</v>
      </c>
      <c r="K23" s="42" t="s">
        <v>71</v>
      </c>
      <c r="L23" s="42" t="s">
        <v>67</v>
      </c>
      <c r="M23" s="42" t="s">
        <v>66</v>
      </c>
      <c r="N23" s="88" t="s">
        <v>95</v>
      </c>
      <c r="O23" s="80"/>
      <c r="P23" s="5"/>
      <c r="Q23" s="4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4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41" t="s">
        <v>82</v>
      </c>
      <c r="C29" s="41" t="s">
        <v>83</v>
      </c>
      <c r="D29" s="58">
        <v>273.42500000000001</v>
      </c>
      <c r="E29" s="58">
        <v>553.96825396825398</v>
      </c>
      <c r="F29" s="79">
        <v>176.828</v>
      </c>
      <c r="G29" s="62">
        <v>193.99127383097789</v>
      </c>
      <c r="H29" s="64">
        <f t="shared" ref="H29" si="2">D29+F29</f>
        <v>450.25300000000004</v>
      </c>
      <c r="I29" s="59">
        <f t="shared" ref="I29" si="3">E29+G29</f>
        <v>747.95952779923186</v>
      </c>
      <c r="J29" s="91" t="s">
        <v>19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9WnE3Jtp0FBKlolTZPeTWY+oFDeVvqdTOSjBa4wovXxi3H8QXHUyeHA+cgMxQMOdw4ckRrCV4Rq9/r99pbhNRA==" saltValue="5X3ScVYxda1VyTKxtABkYQ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R30"/>
  <sheetViews>
    <sheetView tabSelected="1" topLeftCell="A16" workbookViewId="0">
      <selection activeCell="M27" sqref="M27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3.57031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109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55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12"/>
      <c r="O8" s="6"/>
    </row>
    <row r="9" spans="1:15" ht="16.5" thickTop="1" thickBot="1" x14ac:dyDescent="0.3">
      <c r="A9" s="1">
        <v>1</v>
      </c>
      <c r="B9" s="41" t="s">
        <v>56</v>
      </c>
      <c r="C9" s="41" t="s">
        <v>57</v>
      </c>
      <c r="D9" s="44">
        <v>31.629000000000001</v>
      </c>
      <c r="E9" s="48">
        <v>50</v>
      </c>
      <c r="F9" s="44">
        <v>54</v>
      </c>
      <c r="G9" s="46">
        <f>F9*G12/F12</f>
        <v>54</v>
      </c>
      <c r="H9" s="44">
        <v>28</v>
      </c>
      <c r="I9" s="72">
        <f>H9*I12/H12</f>
        <v>28</v>
      </c>
      <c r="J9" s="49">
        <f t="shared" ref="J9:K13" si="0">D9+F9+H9</f>
        <v>113.629</v>
      </c>
      <c r="K9" s="82">
        <f t="shared" si="0"/>
        <v>132</v>
      </c>
      <c r="L9" s="80"/>
      <c r="M9" s="6"/>
      <c r="N9" s="12"/>
      <c r="O9" s="6"/>
    </row>
    <row r="10" spans="1:15" ht="16.5" thickTop="1" thickBot="1" x14ac:dyDescent="0.3">
      <c r="A10" s="2">
        <v>2</v>
      </c>
      <c r="B10" s="41" t="s">
        <v>60</v>
      </c>
      <c r="C10" s="41" t="s">
        <v>61</v>
      </c>
      <c r="D10" s="50">
        <v>30.882999999999999</v>
      </c>
      <c r="E10" s="51">
        <f>D10*E9/D9</f>
        <v>48.820702519839379</v>
      </c>
      <c r="F10" s="50">
        <v>64</v>
      </c>
      <c r="G10" s="45">
        <f>F10*G12/F12</f>
        <v>64</v>
      </c>
      <c r="H10" s="50">
        <v>40</v>
      </c>
      <c r="I10" s="45">
        <f>H10*I12/H12</f>
        <v>40</v>
      </c>
      <c r="J10" s="52">
        <f t="shared" si="0"/>
        <v>134.88299999999998</v>
      </c>
      <c r="K10" s="82">
        <f t="shared" si="0"/>
        <v>152.82070251983939</v>
      </c>
      <c r="L10" s="80"/>
      <c r="M10" s="6"/>
      <c r="N10" s="12"/>
      <c r="O10" s="6"/>
    </row>
    <row r="11" spans="1:15" ht="16.5" thickTop="1" thickBot="1" x14ac:dyDescent="0.3">
      <c r="A11" s="2">
        <v>3</v>
      </c>
      <c r="B11" s="41" t="s">
        <v>82</v>
      </c>
      <c r="C11" s="41" t="s">
        <v>83</v>
      </c>
      <c r="D11" s="50">
        <v>27.827999999999999</v>
      </c>
      <c r="E11" s="50">
        <f>D11*E9/D9</f>
        <v>43.991273830977896</v>
      </c>
      <c r="F11" s="50">
        <v>99</v>
      </c>
      <c r="G11" s="50">
        <f>F11*G12/F12</f>
        <v>99</v>
      </c>
      <c r="H11" s="50">
        <v>50</v>
      </c>
      <c r="I11" s="54">
        <f>H11*I12/H12</f>
        <v>50</v>
      </c>
      <c r="J11" s="50">
        <f t="shared" si="0"/>
        <v>176.828</v>
      </c>
      <c r="K11" s="89">
        <f t="shared" si="0"/>
        <v>192.99127383097789</v>
      </c>
      <c r="L11" s="80"/>
      <c r="M11" s="6"/>
      <c r="N11" s="12"/>
      <c r="O11" s="6"/>
    </row>
    <row r="12" spans="1:15" ht="27" customHeight="1" thickTop="1" thickBot="1" x14ac:dyDescent="0.3">
      <c r="A12" s="2">
        <v>4</v>
      </c>
      <c r="B12" s="41" t="s">
        <v>85</v>
      </c>
      <c r="C12" s="41" t="s">
        <v>86</v>
      </c>
      <c r="D12" s="50">
        <v>30.634499999999999</v>
      </c>
      <c r="E12" s="50">
        <f>D12*E9/D9</f>
        <v>48.427866831072748</v>
      </c>
      <c r="F12" s="50">
        <v>100</v>
      </c>
      <c r="G12" s="53">
        <v>100</v>
      </c>
      <c r="H12" s="50">
        <v>50</v>
      </c>
      <c r="I12" s="67">
        <v>50</v>
      </c>
      <c r="J12" s="50">
        <f t="shared" si="0"/>
        <v>180.6345</v>
      </c>
      <c r="K12" s="89">
        <f t="shared" si="0"/>
        <v>198.42786683107275</v>
      </c>
      <c r="L12" s="80"/>
      <c r="M12" s="6"/>
      <c r="N12" s="12"/>
      <c r="O12" s="12"/>
    </row>
    <row r="13" spans="1:15" ht="27" customHeight="1" thickBot="1" x14ac:dyDescent="0.3">
      <c r="A13" s="2">
        <v>5</v>
      </c>
      <c r="B13" s="41" t="s">
        <v>111</v>
      </c>
      <c r="C13" s="41" t="s">
        <v>112</v>
      </c>
      <c r="D13" s="55">
        <v>26.108799999999999</v>
      </c>
      <c r="E13" s="56">
        <f>D13*E9/D9</f>
        <v>41.273514812355742</v>
      </c>
      <c r="F13" s="56">
        <v>81</v>
      </c>
      <c r="G13" s="56">
        <f>F13*G12/F12</f>
        <v>81</v>
      </c>
      <c r="H13" s="56">
        <v>40</v>
      </c>
      <c r="I13" s="56">
        <f>H13*I12/H12</f>
        <v>40</v>
      </c>
      <c r="J13" s="56">
        <f t="shared" si="0"/>
        <v>147.1088</v>
      </c>
      <c r="K13" s="83">
        <f t="shared" si="0"/>
        <v>162.27351481235576</v>
      </c>
      <c r="L13" s="80"/>
      <c r="M13" s="6"/>
      <c r="N13" s="12"/>
      <c r="O13" s="6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2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6"/>
    </row>
    <row r="19" spans="1:18" ht="16.5" thickTop="1" thickBot="1" x14ac:dyDescent="0.3">
      <c r="A19" s="1">
        <v>1</v>
      </c>
      <c r="B19" s="41" t="s">
        <v>56</v>
      </c>
      <c r="C19" s="41" t="s">
        <v>57</v>
      </c>
      <c r="D19" s="57">
        <v>346.58870000000002</v>
      </c>
      <c r="E19" s="58">
        <v>607.03286168346278</v>
      </c>
      <c r="F19" s="59">
        <v>113.629</v>
      </c>
      <c r="G19" s="59">
        <v>132</v>
      </c>
      <c r="H19" s="59">
        <f t="shared" ref="H19:I23" si="1">D19+F19</f>
        <v>460.21770000000004</v>
      </c>
      <c r="I19" s="59">
        <f t="shared" si="1"/>
        <v>739.03286168346278</v>
      </c>
      <c r="J19" s="42" t="s">
        <v>66</v>
      </c>
      <c r="K19" s="42" t="s">
        <v>67</v>
      </c>
      <c r="L19" s="42" t="s">
        <v>68</v>
      </c>
      <c r="M19" s="42" t="s">
        <v>69</v>
      </c>
      <c r="N19" s="87" t="s">
        <v>70</v>
      </c>
      <c r="O19" s="80"/>
      <c r="P19" s="5"/>
    </row>
    <row r="20" spans="1:18" ht="16.5" thickTop="1" thickBot="1" x14ac:dyDescent="0.3">
      <c r="A20" s="39">
        <v>3</v>
      </c>
      <c r="B20" s="41" t="s">
        <v>60</v>
      </c>
      <c r="C20" s="41" t="s">
        <v>61</v>
      </c>
      <c r="D20" s="58">
        <v>628.76699999999994</v>
      </c>
      <c r="E20" s="58">
        <v>556.23330990864372</v>
      </c>
      <c r="F20" s="60">
        <v>134.88299999999998</v>
      </c>
      <c r="G20" s="60">
        <v>152.82070251983939</v>
      </c>
      <c r="H20" s="59">
        <f t="shared" si="1"/>
        <v>763.64999999999986</v>
      </c>
      <c r="I20" s="59">
        <f t="shared" si="1"/>
        <v>709.05401242848313</v>
      </c>
      <c r="J20" s="42" t="s">
        <v>71</v>
      </c>
      <c r="K20" s="42" t="s">
        <v>73</v>
      </c>
      <c r="L20" s="42" t="s">
        <v>74</v>
      </c>
      <c r="M20" s="42" t="s">
        <v>70</v>
      </c>
      <c r="N20" s="88" t="s">
        <v>66</v>
      </c>
      <c r="O20" s="80"/>
      <c r="P20" s="5"/>
      <c r="Q20" s="5"/>
      <c r="R20" s="4"/>
    </row>
    <row r="21" spans="1:18" ht="16.5" thickTop="1" thickBot="1" x14ac:dyDescent="0.3">
      <c r="A21" s="1">
        <v>2</v>
      </c>
      <c r="B21" s="41" t="s">
        <v>82</v>
      </c>
      <c r="C21" s="41" t="s">
        <v>83</v>
      </c>
      <c r="D21" s="58">
        <v>273.42500000000001</v>
      </c>
      <c r="E21" s="61">
        <v>542.63394193355282</v>
      </c>
      <c r="F21" s="62">
        <v>176.828</v>
      </c>
      <c r="G21" s="63">
        <v>192.99127383097789</v>
      </c>
      <c r="H21" s="64">
        <f t="shared" si="1"/>
        <v>450.25300000000004</v>
      </c>
      <c r="I21" s="59">
        <f t="shared" si="1"/>
        <v>735.62521576453071</v>
      </c>
      <c r="J21" s="42" t="s">
        <v>68</v>
      </c>
      <c r="K21" s="42" t="s">
        <v>66</v>
      </c>
      <c r="L21" s="42" t="s">
        <v>67</v>
      </c>
      <c r="M21" s="42" t="s">
        <v>75</v>
      </c>
      <c r="N21" s="88" t="s">
        <v>69</v>
      </c>
      <c r="O21" s="80"/>
      <c r="P21" s="5"/>
      <c r="Q21" s="5"/>
    </row>
    <row r="22" spans="1:18" ht="27" customHeight="1" thickTop="1" thickBot="1" x14ac:dyDescent="0.3">
      <c r="A22" s="1">
        <v>4</v>
      </c>
      <c r="B22" s="41" t="s">
        <v>85</v>
      </c>
      <c r="C22" s="41" t="s">
        <v>86</v>
      </c>
      <c r="D22" s="58">
        <v>250.4502</v>
      </c>
      <c r="E22" s="58">
        <v>428.07172888963157</v>
      </c>
      <c r="F22" s="65">
        <v>180.6345</v>
      </c>
      <c r="G22" s="65">
        <v>198.42786683107275</v>
      </c>
      <c r="H22" s="59">
        <f t="shared" si="1"/>
        <v>431.0847</v>
      </c>
      <c r="I22" s="59">
        <f t="shared" si="1"/>
        <v>626.49959572070429</v>
      </c>
      <c r="J22" s="42" t="s">
        <v>110</v>
      </c>
      <c r="K22" s="42" t="s">
        <v>70</v>
      </c>
      <c r="L22" s="42" t="s">
        <v>45</v>
      </c>
      <c r="M22" s="42" t="s">
        <v>72</v>
      </c>
      <c r="N22" s="88" t="s">
        <v>94</v>
      </c>
      <c r="O22" s="80"/>
      <c r="P22" s="5"/>
      <c r="Q22" s="4"/>
    </row>
    <row r="23" spans="1:18" ht="16.5" thickTop="1" thickBot="1" x14ac:dyDescent="0.3">
      <c r="A23" s="1">
        <v>5</v>
      </c>
      <c r="B23" s="41" t="s">
        <v>111</v>
      </c>
      <c r="C23" s="41" t="s">
        <v>112</v>
      </c>
      <c r="D23" s="58">
        <v>251.39800000000002</v>
      </c>
      <c r="E23" s="58">
        <v>385.00534545066978</v>
      </c>
      <c r="F23" s="66">
        <v>147.1088</v>
      </c>
      <c r="G23" s="65">
        <v>162.27351481235576</v>
      </c>
      <c r="H23" s="59">
        <f t="shared" si="1"/>
        <v>398.5068</v>
      </c>
      <c r="I23" s="59">
        <f t="shared" si="1"/>
        <v>547.27886026302554</v>
      </c>
      <c r="J23" s="42" t="s">
        <v>75</v>
      </c>
      <c r="K23" s="42" t="s">
        <v>71</v>
      </c>
      <c r="L23" s="42" t="s">
        <v>49</v>
      </c>
      <c r="M23" s="42" t="s">
        <v>48</v>
      </c>
      <c r="N23" s="88" t="s">
        <v>94</v>
      </c>
      <c r="O23" s="80"/>
      <c r="P23" s="5"/>
      <c r="Q23" s="4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4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4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41" t="s">
        <v>56</v>
      </c>
      <c r="C29" s="41" t="s">
        <v>57</v>
      </c>
      <c r="D29" s="57">
        <v>346.58870000000002</v>
      </c>
      <c r="E29" s="58">
        <v>607.03286168346278</v>
      </c>
      <c r="F29" s="59">
        <v>113.629</v>
      </c>
      <c r="G29" s="59">
        <v>132</v>
      </c>
      <c r="H29" s="59">
        <f t="shared" ref="H29" si="2">D29+F29</f>
        <v>460.21770000000004</v>
      </c>
      <c r="I29" s="59">
        <f t="shared" ref="I29" si="3">E29+G29</f>
        <v>739.03286168346278</v>
      </c>
      <c r="J29" s="91" t="s">
        <v>19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/nVwSmk/NZ0UAEGLYcoUArEWnm3+EMolCw5fRUgNr9q2xJEQBNgv3hFY4OwhG156GT96UWI2MYAs+YrVK59S2Q==" saltValue="cbxqZqeAwBbIIVbktdm9MA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30"/>
  <sheetViews>
    <sheetView workbookViewId="0">
      <selection activeCell="M33" sqref="M33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7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7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7" ht="14.45" customHeight="1" x14ac:dyDescent="0.25">
      <c r="A3" s="103" t="s">
        <v>50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7" ht="48" customHeight="1" thickBot="1" x14ac:dyDescent="0.3">
      <c r="A4" s="7" t="s">
        <v>1</v>
      </c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7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7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7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7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7" ht="16.5" thickTop="1" thickBot="1" x14ac:dyDescent="0.3">
      <c r="A9" s="1">
        <v>1</v>
      </c>
      <c r="B9" s="33" t="s">
        <v>29</v>
      </c>
      <c r="C9" s="33" t="s">
        <v>30</v>
      </c>
      <c r="D9" s="44">
        <v>27</v>
      </c>
      <c r="E9" s="45">
        <f>D9*E12/D12</f>
        <v>24.802498622083409</v>
      </c>
      <c r="F9" s="44">
        <v>77</v>
      </c>
      <c r="G9" s="46">
        <f>F9*G12/F12</f>
        <v>77</v>
      </c>
      <c r="H9" s="47">
        <v>50</v>
      </c>
      <c r="I9" s="48">
        <v>50</v>
      </c>
      <c r="J9" s="49">
        <f t="shared" ref="J9:K13" si="0">D9+F9+H9</f>
        <v>154</v>
      </c>
      <c r="K9" s="82">
        <f t="shared" si="0"/>
        <v>151.80249862208342</v>
      </c>
      <c r="L9" s="80"/>
      <c r="M9" s="6"/>
      <c r="N9" s="12"/>
      <c r="O9" s="12"/>
      <c r="Q9" s="5"/>
    </row>
    <row r="10" spans="1:17" ht="16.5" thickTop="1" thickBot="1" x14ac:dyDescent="0.3">
      <c r="A10" s="2">
        <v>2</v>
      </c>
      <c r="B10" s="33" t="s">
        <v>31</v>
      </c>
      <c r="C10" s="33" t="s">
        <v>32</v>
      </c>
      <c r="D10" s="50">
        <v>39</v>
      </c>
      <c r="E10" s="51">
        <f>D10*E12/D12</f>
        <v>35.825831343009369</v>
      </c>
      <c r="F10" s="50">
        <v>91</v>
      </c>
      <c r="G10" s="45">
        <f>F10*G12/F12</f>
        <v>91</v>
      </c>
      <c r="H10" s="50">
        <v>47</v>
      </c>
      <c r="I10" s="45">
        <f>H10*I9/H9</f>
        <v>47</v>
      </c>
      <c r="J10" s="52">
        <f t="shared" si="0"/>
        <v>177</v>
      </c>
      <c r="K10" s="82">
        <f t="shared" si="0"/>
        <v>173.82583134300938</v>
      </c>
      <c r="L10" s="81"/>
      <c r="M10" s="6"/>
      <c r="N10" s="12"/>
      <c r="O10" s="12"/>
    </row>
    <row r="11" spans="1:17" ht="16.5" thickTop="1" thickBot="1" x14ac:dyDescent="0.3">
      <c r="A11" s="2">
        <v>3</v>
      </c>
      <c r="B11" s="33" t="s">
        <v>33</v>
      </c>
      <c r="C11" s="33" t="s">
        <v>34</v>
      </c>
      <c r="D11" s="50">
        <v>26.309000000000001</v>
      </c>
      <c r="E11" s="50">
        <f>D11*E12/D12</f>
        <v>24.167738379570093</v>
      </c>
      <c r="F11" s="50">
        <v>49</v>
      </c>
      <c r="G11" s="50">
        <f>F11*G12/F12</f>
        <v>49</v>
      </c>
      <c r="H11" s="50">
        <v>13</v>
      </c>
      <c r="I11" s="50">
        <f>H11*I12/H12</f>
        <v>13</v>
      </c>
      <c r="J11" s="50">
        <f t="shared" si="0"/>
        <v>88.308999999999997</v>
      </c>
      <c r="K11" s="89">
        <f t="shared" si="0"/>
        <v>86.167738379570096</v>
      </c>
      <c r="L11" s="80"/>
      <c r="M11" s="6"/>
      <c r="N11" s="12"/>
      <c r="O11" s="12"/>
    </row>
    <row r="12" spans="1:17" ht="27" customHeight="1" thickTop="1" thickBot="1" x14ac:dyDescent="0.3">
      <c r="A12" s="2">
        <v>4</v>
      </c>
      <c r="B12" s="33" t="s">
        <v>35</v>
      </c>
      <c r="C12" s="33" t="s">
        <v>36</v>
      </c>
      <c r="D12" s="50">
        <v>54.43</v>
      </c>
      <c r="E12" s="48">
        <v>50</v>
      </c>
      <c r="F12" s="50">
        <v>100</v>
      </c>
      <c r="G12" s="53">
        <v>100</v>
      </c>
      <c r="H12" s="50">
        <v>50</v>
      </c>
      <c r="I12" s="67">
        <v>50</v>
      </c>
      <c r="J12" s="50">
        <f t="shared" si="0"/>
        <v>204.43</v>
      </c>
      <c r="K12" s="89">
        <f t="shared" si="0"/>
        <v>200</v>
      </c>
      <c r="L12" s="80"/>
      <c r="M12" s="6"/>
      <c r="N12" s="12"/>
      <c r="O12" s="12"/>
    </row>
    <row r="13" spans="1:17" ht="27" customHeight="1" thickTop="1" thickBot="1" x14ac:dyDescent="0.3">
      <c r="A13" s="2">
        <v>5</v>
      </c>
      <c r="B13" s="33" t="s">
        <v>37</v>
      </c>
      <c r="C13" s="33" t="s">
        <v>38</v>
      </c>
      <c r="D13" s="55">
        <v>52.374000000000002</v>
      </c>
      <c r="E13" s="56">
        <f>D13*E12/D12</f>
        <v>48.111335660481359</v>
      </c>
      <c r="F13" s="56">
        <v>65</v>
      </c>
      <c r="G13" s="56">
        <f>F13*G12/F12</f>
        <v>65</v>
      </c>
      <c r="H13" s="56">
        <v>30</v>
      </c>
      <c r="I13" s="56">
        <f>H13*I12/H12</f>
        <v>30</v>
      </c>
      <c r="J13" s="56">
        <f t="shared" si="0"/>
        <v>147.374</v>
      </c>
      <c r="K13" s="83">
        <f t="shared" si="0"/>
        <v>143.11133566048136</v>
      </c>
      <c r="L13" s="80"/>
      <c r="M13" s="6"/>
      <c r="N13" s="12"/>
      <c r="O13" s="12"/>
    </row>
    <row r="14" spans="1:17" ht="15.75" thickTop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7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28"/>
    </row>
    <row r="19" spans="1:18" ht="16.5" thickTop="1" thickBot="1" x14ac:dyDescent="0.3">
      <c r="A19" s="1">
        <v>2</v>
      </c>
      <c r="B19" s="33" t="s">
        <v>29</v>
      </c>
      <c r="C19" s="41" t="s">
        <v>30</v>
      </c>
      <c r="D19" s="57">
        <v>670.67</v>
      </c>
      <c r="E19" s="58">
        <v>515.87647737349494</v>
      </c>
      <c r="F19" s="59">
        <v>154</v>
      </c>
      <c r="G19" s="59">
        <v>151.80249862208342</v>
      </c>
      <c r="H19" s="59">
        <f t="shared" ref="H19:I23" si="1">D19+F19</f>
        <v>824.67</v>
      </c>
      <c r="I19" s="59">
        <f t="shared" si="1"/>
        <v>667.67897599557841</v>
      </c>
      <c r="J19" s="42" t="s">
        <v>39</v>
      </c>
      <c r="K19" s="42" t="s">
        <v>40</v>
      </c>
      <c r="L19" s="42" t="s">
        <v>41</v>
      </c>
      <c r="M19" s="42" t="s">
        <v>42</v>
      </c>
      <c r="N19" s="87" t="s">
        <v>43</v>
      </c>
      <c r="O19" s="80"/>
      <c r="Q19" s="5"/>
      <c r="R19" s="5"/>
    </row>
    <row r="20" spans="1:18" ht="16.5" thickTop="1" thickBot="1" x14ac:dyDescent="0.3">
      <c r="A20" s="39">
        <v>1</v>
      </c>
      <c r="B20" s="33" t="s">
        <v>31</v>
      </c>
      <c r="C20" s="40" t="s">
        <v>32</v>
      </c>
      <c r="D20" s="58">
        <v>1403.19</v>
      </c>
      <c r="E20" s="58">
        <v>500</v>
      </c>
      <c r="F20" s="60">
        <v>177</v>
      </c>
      <c r="G20" s="60">
        <v>173.82583134300938</v>
      </c>
      <c r="H20" s="59">
        <f t="shared" si="1"/>
        <v>1580.19</v>
      </c>
      <c r="I20" s="59">
        <f t="shared" si="1"/>
        <v>673.82583134300944</v>
      </c>
      <c r="J20" s="42" t="s">
        <v>40</v>
      </c>
      <c r="K20" s="42" t="s">
        <v>44</v>
      </c>
      <c r="L20" s="42" t="s">
        <v>43</v>
      </c>
      <c r="M20" s="42" t="s">
        <v>45</v>
      </c>
      <c r="N20" s="88" t="s">
        <v>46</v>
      </c>
      <c r="O20" s="81"/>
      <c r="Q20" s="5"/>
      <c r="R20" s="5"/>
    </row>
    <row r="21" spans="1:18" ht="16.5" thickTop="1" thickBot="1" x14ac:dyDescent="0.3">
      <c r="A21" s="1">
        <v>4</v>
      </c>
      <c r="B21" s="33" t="s">
        <v>33</v>
      </c>
      <c r="C21" s="33" t="s">
        <v>34</v>
      </c>
      <c r="D21" s="58">
        <v>1004.398</v>
      </c>
      <c r="E21" s="61">
        <v>379.34288503847898</v>
      </c>
      <c r="F21" s="62">
        <v>88.308999999999997</v>
      </c>
      <c r="G21" s="63">
        <v>86.167738379570096</v>
      </c>
      <c r="H21" s="64">
        <f t="shared" si="1"/>
        <v>1092.7070000000001</v>
      </c>
      <c r="I21" s="59">
        <f t="shared" si="1"/>
        <v>465.51062341804908</v>
      </c>
      <c r="J21" s="42" t="s">
        <v>40</v>
      </c>
      <c r="K21" s="42" t="s">
        <v>43</v>
      </c>
      <c r="L21" s="42" t="s">
        <v>47</v>
      </c>
      <c r="M21" s="42" t="s">
        <v>48</v>
      </c>
      <c r="N21" s="88" t="s">
        <v>49</v>
      </c>
      <c r="O21" s="80"/>
      <c r="Q21" s="5"/>
      <c r="R21" s="5"/>
    </row>
    <row r="22" spans="1:18" ht="27" customHeight="1" thickTop="1" thickBot="1" x14ac:dyDescent="0.3">
      <c r="A22" s="1">
        <v>3</v>
      </c>
      <c r="B22" s="33" t="s">
        <v>35</v>
      </c>
      <c r="C22" s="33" t="s">
        <v>36</v>
      </c>
      <c r="D22" s="58">
        <v>556.42000000000007</v>
      </c>
      <c r="E22" s="58">
        <v>345.98167186644343</v>
      </c>
      <c r="F22" s="65">
        <v>204.43</v>
      </c>
      <c r="G22" s="65">
        <v>200</v>
      </c>
      <c r="H22" s="59">
        <f t="shared" si="1"/>
        <v>760.85000000000014</v>
      </c>
      <c r="I22" s="59">
        <f t="shared" si="1"/>
        <v>545.98167186644343</v>
      </c>
      <c r="J22" s="42" t="s">
        <v>46</v>
      </c>
      <c r="K22" s="42" t="s">
        <v>40</v>
      </c>
      <c r="L22" s="42" t="s">
        <v>45</v>
      </c>
      <c r="M22" s="42" t="s">
        <v>42</v>
      </c>
      <c r="N22" s="88" t="s">
        <v>43</v>
      </c>
      <c r="O22" s="80"/>
      <c r="Q22" s="5"/>
      <c r="R22" s="5"/>
    </row>
    <row r="23" spans="1:18" ht="16.5" thickTop="1" thickBot="1" x14ac:dyDescent="0.3">
      <c r="A23" s="1">
        <v>5</v>
      </c>
      <c r="B23" s="33" t="s">
        <v>37</v>
      </c>
      <c r="C23" s="33" t="s">
        <v>38</v>
      </c>
      <c r="D23" s="58">
        <v>473.75</v>
      </c>
      <c r="E23" s="58">
        <v>309.36279714218404</v>
      </c>
      <c r="F23" s="66">
        <v>147.374</v>
      </c>
      <c r="G23" s="65">
        <v>143.11133566048136</v>
      </c>
      <c r="H23" s="59">
        <f t="shared" si="1"/>
        <v>621.12400000000002</v>
      </c>
      <c r="I23" s="59">
        <f t="shared" si="1"/>
        <v>452.47413280266539</v>
      </c>
      <c r="J23" s="42" t="s">
        <v>48</v>
      </c>
      <c r="K23" s="42" t="s">
        <v>43</v>
      </c>
      <c r="L23" s="42" t="s">
        <v>40</v>
      </c>
      <c r="M23" s="42" t="s">
        <v>47</v>
      </c>
      <c r="N23" s="88" t="s">
        <v>45</v>
      </c>
      <c r="O23" s="80"/>
      <c r="Q23" s="5"/>
      <c r="R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0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6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33" t="s">
        <v>37</v>
      </c>
      <c r="C29" s="33" t="s">
        <v>38</v>
      </c>
      <c r="D29" s="58">
        <v>473.75</v>
      </c>
      <c r="E29" s="58">
        <v>309.36279714218404</v>
      </c>
      <c r="F29" s="66">
        <v>147.374</v>
      </c>
      <c r="G29" s="62">
        <v>143.11133566048136</v>
      </c>
      <c r="H29" s="64">
        <f t="shared" ref="H29" si="2">D29+F29</f>
        <v>621.12400000000002</v>
      </c>
      <c r="I29" s="59">
        <f t="shared" ref="I29" si="3">E29+G29</f>
        <v>452.47413280266539</v>
      </c>
      <c r="J29" s="32" t="s">
        <v>22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aGKrS/BmbEhp+8tzdj2o6ZqsmbUj2hPv1A8mXYJ9nVZvSyiKWf9N6yl3X7sFNHYMzpUuSGopjMHrRN6R9sW3gA==" saltValue="IkrfCuXeO8QcTrujnUzCyA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R30"/>
  <sheetViews>
    <sheetView topLeftCell="A10" workbookViewId="0">
      <selection activeCell="K26" sqref="K26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51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33" t="s">
        <v>29</v>
      </c>
      <c r="C9" s="33" t="s">
        <v>30</v>
      </c>
      <c r="D9" s="44">
        <v>27</v>
      </c>
      <c r="E9" s="45">
        <f>D9*E12/D12</f>
        <v>24.802498622083409</v>
      </c>
      <c r="F9" s="44">
        <v>77</v>
      </c>
      <c r="G9" s="46">
        <f>F9*G12/F12</f>
        <v>77</v>
      </c>
      <c r="H9" s="44">
        <v>50</v>
      </c>
      <c r="I9" s="67">
        <v>50</v>
      </c>
      <c r="J9" s="49">
        <f t="shared" ref="J9:K13" si="0">D9+F9+H9</f>
        <v>154</v>
      </c>
      <c r="K9" s="82">
        <f t="shared" si="0"/>
        <v>151.80249862208342</v>
      </c>
      <c r="L9" s="80"/>
      <c r="M9" s="6"/>
      <c r="N9" s="12"/>
      <c r="O9" s="12"/>
    </row>
    <row r="10" spans="1:15" ht="16.5" thickTop="1" thickBot="1" x14ac:dyDescent="0.3">
      <c r="A10" s="2">
        <v>2</v>
      </c>
      <c r="B10" s="33" t="s">
        <v>31</v>
      </c>
      <c r="C10" s="33" t="s">
        <v>32</v>
      </c>
      <c r="D10" s="50">
        <v>39</v>
      </c>
      <c r="E10" s="51">
        <f>D10*E12/D12</f>
        <v>35.825831343009369</v>
      </c>
      <c r="F10" s="50">
        <v>91</v>
      </c>
      <c r="G10" s="45">
        <f>F10*G12/F12</f>
        <v>91</v>
      </c>
      <c r="H10" s="68">
        <v>47</v>
      </c>
      <c r="I10" s="69">
        <f>H10*I9/H9</f>
        <v>47</v>
      </c>
      <c r="J10" s="52">
        <f t="shared" si="0"/>
        <v>177</v>
      </c>
      <c r="K10" s="82">
        <f t="shared" si="0"/>
        <v>173.82583134300938</v>
      </c>
      <c r="L10" s="81"/>
      <c r="M10" s="6"/>
      <c r="N10" s="12"/>
      <c r="O10" s="12"/>
    </row>
    <row r="11" spans="1:15" ht="16.5" thickTop="1" thickBot="1" x14ac:dyDescent="0.3">
      <c r="A11" s="2">
        <v>3</v>
      </c>
      <c r="B11" s="33" t="s">
        <v>33</v>
      </c>
      <c r="C11" s="33" t="s">
        <v>34</v>
      </c>
      <c r="D11" s="50">
        <v>26.309000000000001</v>
      </c>
      <c r="E11" s="50">
        <f>D11*E12/D12</f>
        <v>24.167738379570093</v>
      </c>
      <c r="F11" s="50">
        <v>49</v>
      </c>
      <c r="G11" s="50">
        <f>F11*G12/F12</f>
        <v>49</v>
      </c>
      <c r="H11" s="50">
        <v>13</v>
      </c>
      <c r="I11" s="70">
        <f>H11*I9/H9</f>
        <v>13</v>
      </c>
      <c r="J11" s="50">
        <f t="shared" si="0"/>
        <v>88.308999999999997</v>
      </c>
      <c r="K11" s="89">
        <f t="shared" si="0"/>
        <v>86.167738379570096</v>
      </c>
      <c r="L11" s="80"/>
      <c r="M11" s="6"/>
      <c r="N11" s="12"/>
      <c r="O11" s="12"/>
    </row>
    <row r="12" spans="1:15" ht="27" customHeight="1" thickTop="1" thickBot="1" x14ac:dyDescent="0.3">
      <c r="A12" s="2">
        <v>4</v>
      </c>
      <c r="B12" s="33" t="s">
        <v>35</v>
      </c>
      <c r="C12" s="33" t="s">
        <v>36</v>
      </c>
      <c r="D12" s="50">
        <v>54.43</v>
      </c>
      <c r="E12" s="48">
        <v>50</v>
      </c>
      <c r="F12" s="50">
        <v>100</v>
      </c>
      <c r="G12" s="53">
        <v>100</v>
      </c>
      <c r="H12" s="50">
        <v>50</v>
      </c>
      <c r="I12" s="54">
        <f>H12*I9/H9</f>
        <v>50</v>
      </c>
      <c r="J12" s="50">
        <f t="shared" si="0"/>
        <v>204.43</v>
      </c>
      <c r="K12" s="89">
        <f t="shared" si="0"/>
        <v>200</v>
      </c>
      <c r="L12" s="80"/>
      <c r="M12" s="6"/>
      <c r="N12" s="12"/>
      <c r="O12" s="12"/>
    </row>
    <row r="13" spans="1:15" ht="27" customHeight="1" thickTop="1" thickBot="1" x14ac:dyDescent="0.3">
      <c r="A13" s="2">
        <v>5</v>
      </c>
      <c r="B13" s="33" t="s">
        <v>37</v>
      </c>
      <c r="C13" s="33" t="s">
        <v>38</v>
      </c>
      <c r="D13" s="55">
        <v>52.374000000000002</v>
      </c>
      <c r="E13" s="56">
        <f>D13*E12/D12</f>
        <v>48.111335660481359</v>
      </c>
      <c r="F13" s="56">
        <v>65</v>
      </c>
      <c r="G13" s="56">
        <f>F13*G12/F12</f>
        <v>65</v>
      </c>
      <c r="H13" s="56">
        <v>30</v>
      </c>
      <c r="I13" s="56">
        <f>H13*I9/H9</f>
        <v>30</v>
      </c>
      <c r="J13" s="56">
        <f t="shared" si="0"/>
        <v>147.374</v>
      </c>
      <c r="K13" s="83">
        <f t="shared" si="0"/>
        <v>143.11133566048136</v>
      </c>
      <c r="L13" s="80"/>
      <c r="M13" s="6"/>
      <c r="N13" s="12"/>
      <c r="O13" s="12"/>
    </row>
    <row r="14" spans="1:15" ht="15.75" thickTop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34" t="s">
        <v>23</v>
      </c>
      <c r="O18" s="6"/>
    </row>
    <row r="19" spans="1:18" ht="16.5" thickTop="1" thickBot="1" x14ac:dyDescent="0.3">
      <c r="A19" s="1">
        <v>2</v>
      </c>
      <c r="B19" s="33" t="s">
        <v>29</v>
      </c>
      <c r="C19" s="41" t="s">
        <v>30</v>
      </c>
      <c r="D19" s="57">
        <v>670.67</v>
      </c>
      <c r="E19" s="58">
        <v>515.87647737349494</v>
      </c>
      <c r="F19" s="59">
        <v>154</v>
      </c>
      <c r="G19" s="59">
        <v>151.80249862208342</v>
      </c>
      <c r="H19" s="59">
        <f t="shared" ref="H19:I23" si="1">D19+F19</f>
        <v>824.67</v>
      </c>
      <c r="I19" s="59">
        <f t="shared" si="1"/>
        <v>667.67897599557841</v>
      </c>
      <c r="J19" s="42" t="s">
        <v>39</v>
      </c>
      <c r="K19" s="42" t="s">
        <v>40</v>
      </c>
      <c r="L19" s="42" t="s">
        <v>41</v>
      </c>
      <c r="M19" s="42" t="s">
        <v>42</v>
      </c>
      <c r="N19" s="88" t="s">
        <v>43</v>
      </c>
      <c r="O19" s="80"/>
      <c r="Q19" s="5"/>
      <c r="R19" s="5"/>
    </row>
    <row r="20" spans="1:18" ht="16.5" thickTop="1" thickBot="1" x14ac:dyDescent="0.3">
      <c r="A20" s="39">
        <v>1</v>
      </c>
      <c r="B20" s="33" t="s">
        <v>31</v>
      </c>
      <c r="C20" s="40" t="s">
        <v>32</v>
      </c>
      <c r="D20" s="58">
        <v>1403.19</v>
      </c>
      <c r="E20" s="58">
        <v>500</v>
      </c>
      <c r="F20" s="60">
        <v>177</v>
      </c>
      <c r="G20" s="60">
        <v>173.82583134300938</v>
      </c>
      <c r="H20" s="59">
        <f t="shared" si="1"/>
        <v>1580.19</v>
      </c>
      <c r="I20" s="59">
        <f t="shared" si="1"/>
        <v>673.82583134300944</v>
      </c>
      <c r="J20" s="42" t="s">
        <v>40</v>
      </c>
      <c r="K20" s="42" t="s">
        <v>44</v>
      </c>
      <c r="L20" s="42" t="s">
        <v>43</v>
      </c>
      <c r="M20" s="42" t="s">
        <v>45</v>
      </c>
      <c r="N20" s="88" t="s">
        <v>46</v>
      </c>
      <c r="O20" s="81"/>
      <c r="Q20" s="5"/>
      <c r="R20" s="5"/>
    </row>
    <row r="21" spans="1:18" ht="16.5" thickTop="1" thickBot="1" x14ac:dyDescent="0.3">
      <c r="A21" s="1">
        <v>4</v>
      </c>
      <c r="B21" s="33" t="s">
        <v>33</v>
      </c>
      <c r="C21" s="33" t="s">
        <v>34</v>
      </c>
      <c r="D21" s="58">
        <v>1004.398</v>
      </c>
      <c r="E21" s="61">
        <v>379.34288503847864</v>
      </c>
      <c r="F21" s="62">
        <v>88.308999999999997</v>
      </c>
      <c r="G21" s="63">
        <v>86.167738379570096</v>
      </c>
      <c r="H21" s="64">
        <f t="shared" si="1"/>
        <v>1092.7070000000001</v>
      </c>
      <c r="I21" s="59">
        <f t="shared" si="1"/>
        <v>465.51062341804874</v>
      </c>
      <c r="J21" s="42" t="s">
        <v>40</v>
      </c>
      <c r="K21" s="42" t="s">
        <v>43</v>
      </c>
      <c r="L21" s="42" t="s">
        <v>47</v>
      </c>
      <c r="M21" s="42" t="s">
        <v>48</v>
      </c>
      <c r="N21" s="88" t="s">
        <v>49</v>
      </c>
      <c r="O21" s="80"/>
      <c r="Q21" s="5"/>
      <c r="R21" s="5"/>
    </row>
    <row r="22" spans="1:18" ht="27" customHeight="1" thickTop="1" thickBot="1" x14ac:dyDescent="0.3">
      <c r="A22" s="1">
        <v>3</v>
      </c>
      <c r="B22" s="33" t="s">
        <v>35</v>
      </c>
      <c r="C22" s="33" t="s">
        <v>36</v>
      </c>
      <c r="D22" s="58">
        <v>556.42000000000007</v>
      </c>
      <c r="E22" s="58">
        <v>345.98167186644343</v>
      </c>
      <c r="F22" s="65">
        <v>204.43</v>
      </c>
      <c r="G22" s="65">
        <v>200</v>
      </c>
      <c r="H22" s="59">
        <f t="shared" si="1"/>
        <v>760.85000000000014</v>
      </c>
      <c r="I22" s="59">
        <f t="shared" si="1"/>
        <v>545.98167186644343</v>
      </c>
      <c r="J22" s="42" t="s">
        <v>46</v>
      </c>
      <c r="K22" s="42" t="s">
        <v>40</v>
      </c>
      <c r="L22" s="42" t="s">
        <v>45</v>
      </c>
      <c r="M22" s="42" t="s">
        <v>42</v>
      </c>
      <c r="N22" s="88" t="s">
        <v>43</v>
      </c>
      <c r="O22" s="80"/>
      <c r="Q22" s="5"/>
      <c r="R22" s="5"/>
    </row>
    <row r="23" spans="1:18" ht="16.5" thickTop="1" thickBot="1" x14ac:dyDescent="0.3">
      <c r="A23" s="1">
        <v>5</v>
      </c>
      <c r="B23" s="33" t="s">
        <v>37</v>
      </c>
      <c r="C23" s="33" t="s">
        <v>38</v>
      </c>
      <c r="D23" s="58">
        <v>473.75</v>
      </c>
      <c r="E23" s="58">
        <v>309.36279714218404</v>
      </c>
      <c r="F23" s="66">
        <v>147.374</v>
      </c>
      <c r="G23" s="65">
        <v>143.11133566048136</v>
      </c>
      <c r="H23" s="59">
        <f t="shared" si="1"/>
        <v>621.12400000000002</v>
      </c>
      <c r="I23" s="59">
        <f t="shared" si="1"/>
        <v>452.47413280266539</v>
      </c>
      <c r="J23" s="42" t="s">
        <v>48</v>
      </c>
      <c r="K23" s="42" t="s">
        <v>43</v>
      </c>
      <c r="L23" s="42" t="s">
        <v>40</v>
      </c>
      <c r="M23" s="42" t="s">
        <v>47</v>
      </c>
      <c r="N23" s="88" t="s">
        <v>45</v>
      </c>
      <c r="O23" s="80"/>
      <c r="Q23" s="5"/>
      <c r="R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0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6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9">
        <v>1</v>
      </c>
      <c r="B29" s="33" t="s">
        <v>31</v>
      </c>
      <c r="C29" s="40" t="s">
        <v>32</v>
      </c>
      <c r="D29" s="58">
        <v>1403.19</v>
      </c>
      <c r="E29" s="61">
        <v>500</v>
      </c>
      <c r="F29" s="62">
        <v>177</v>
      </c>
      <c r="G29" s="62">
        <v>173.82583134300938</v>
      </c>
      <c r="H29" s="64">
        <f t="shared" ref="H29" si="2">D29+F29</f>
        <v>1580.19</v>
      </c>
      <c r="I29" s="59">
        <f t="shared" ref="I29" si="3">E29+G29</f>
        <v>673.82583134300944</v>
      </c>
      <c r="J29" s="91" t="s">
        <v>19</v>
      </c>
      <c r="K29" s="81"/>
      <c r="L29" s="6"/>
      <c r="M29" s="6"/>
      <c r="N29" s="6"/>
      <c r="O29" s="6"/>
    </row>
    <row r="30" spans="1:18" ht="15.75" thickTop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cZM/Junu20jagLJS55FaM1m7ExtNbZl3W+W3a4iJ2/ySyjPuTIlMSFvORHzkETly8XbOI0mvFR1jVS2roilT0g==" saltValue="TLwcVABU3jaAknpS9AFt0w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R30"/>
  <sheetViews>
    <sheetView topLeftCell="A13" workbookViewId="0">
      <selection activeCell="K30" sqref="K30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52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33" t="s">
        <v>29</v>
      </c>
      <c r="C9" s="33" t="s">
        <v>30</v>
      </c>
      <c r="D9" s="44">
        <v>27</v>
      </c>
      <c r="E9" s="45">
        <f>D9*E12/D12</f>
        <v>24.802498622083409</v>
      </c>
      <c r="F9" s="44">
        <v>77</v>
      </c>
      <c r="G9" s="46">
        <f>F9*G12/F12</f>
        <v>77</v>
      </c>
      <c r="H9" s="47">
        <v>50</v>
      </c>
      <c r="I9" s="48">
        <v>50</v>
      </c>
      <c r="J9" s="49">
        <f t="shared" ref="J9:K13" si="0">D9+F9+H9</f>
        <v>154</v>
      </c>
      <c r="K9" s="82">
        <f t="shared" si="0"/>
        <v>151.80249862208342</v>
      </c>
      <c r="L9" s="80"/>
      <c r="M9" s="6"/>
      <c r="N9" s="12"/>
      <c r="O9" s="12"/>
    </row>
    <row r="10" spans="1:15" ht="16.5" thickTop="1" thickBot="1" x14ac:dyDescent="0.3">
      <c r="A10" s="2">
        <v>2</v>
      </c>
      <c r="B10" s="33" t="s">
        <v>31</v>
      </c>
      <c r="C10" s="33" t="s">
        <v>32</v>
      </c>
      <c r="D10" s="50">
        <v>39</v>
      </c>
      <c r="E10" s="51">
        <f>D10*E12/D12</f>
        <v>35.825831343009369</v>
      </c>
      <c r="F10" s="50">
        <v>91</v>
      </c>
      <c r="G10" s="45">
        <f>F10*G12/F12</f>
        <v>91</v>
      </c>
      <c r="H10" s="50">
        <v>47</v>
      </c>
      <c r="I10" s="45">
        <f>H10*I9/H9</f>
        <v>47</v>
      </c>
      <c r="J10" s="52">
        <f t="shared" si="0"/>
        <v>177</v>
      </c>
      <c r="K10" s="82">
        <f t="shared" si="0"/>
        <v>173.82583134300938</v>
      </c>
      <c r="L10" s="81"/>
      <c r="M10" s="6"/>
      <c r="N10" s="12"/>
      <c r="O10" s="12"/>
    </row>
    <row r="11" spans="1:15" ht="16.5" thickTop="1" thickBot="1" x14ac:dyDescent="0.3">
      <c r="A11" s="2">
        <v>3</v>
      </c>
      <c r="B11" s="33" t="s">
        <v>33</v>
      </c>
      <c r="C11" s="33" t="s">
        <v>34</v>
      </c>
      <c r="D11" s="50">
        <v>26.309000000000001</v>
      </c>
      <c r="E11" s="50">
        <f>D11*E12/D12</f>
        <v>24.167738379570093</v>
      </c>
      <c r="F11" s="50">
        <v>49</v>
      </c>
      <c r="G11" s="50">
        <f>F11*G12/F12</f>
        <v>49</v>
      </c>
      <c r="H11" s="50">
        <v>13</v>
      </c>
      <c r="I11" s="50">
        <f>H11*I9/H9</f>
        <v>13</v>
      </c>
      <c r="J11" s="50">
        <f t="shared" si="0"/>
        <v>88.308999999999997</v>
      </c>
      <c r="K11" s="89">
        <f t="shared" si="0"/>
        <v>86.167738379570096</v>
      </c>
      <c r="L11" s="80"/>
      <c r="M11" s="6"/>
      <c r="N11" s="12"/>
      <c r="O11" s="12"/>
    </row>
    <row r="12" spans="1:15" ht="27" customHeight="1" thickTop="1" thickBot="1" x14ac:dyDescent="0.3">
      <c r="A12" s="2">
        <v>4</v>
      </c>
      <c r="B12" s="33" t="s">
        <v>35</v>
      </c>
      <c r="C12" s="33" t="s">
        <v>36</v>
      </c>
      <c r="D12" s="50">
        <v>54.43</v>
      </c>
      <c r="E12" s="48">
        <v>50</v>
      </c>
      <c r="F12" s="50">
        <v>100</v>
      </c>
      <c r="G12" s="53">
        <v>100</v>
      </c>
      <c r="H12" s="50">
        <v>50</v>
      </c>
      <c r="I12" s="67">
        <v>50</v>
      </c>
      <c r="J12" s="50">
        <f t="shared" si="0"/>
        <v>204.43</v>
      </c>
      <c r="K12" s="89">
        <f t="shared" si="0"/>
        <v>200</v>
      </c>
      <c r="L12" s="80"/>
      <c r="M12" s="6"/>
      <c r="N12" s="12"/>
      <c r="O12" s="12"/>
    </row>
    <row r="13" spans="1:15" ht="27" customHeight="1" thickTop="1" thickBot="1" x14ac:dyDescent="0.3">
      <c r="A13" s="2">
        <v>5</v>
      </c>
      <c r="B13" s="33" t="s">
        <v>37</v>
      </c>
      <c r="C13" s="33" t="s">
        <v>38</v>
      </c>
      <c r="D13" s="55">
        <v>52.374000000000002</v>
      </c>
      <c r="E13" s="56">
        <f>D13*E12/D12</f>
        <v>48.111335660481359</v>
      </c>
      <c r="F13" s="56">
        <v>65</v>
      </c>
      <c r="G13" s="56">
        <f>F13*G12/F12</f>
        <v>65</v>
      </c>
      <c r="H13" s="56">
        <v>30</v>
      </c>
      <c r="I13" s="56">
        <f>H13*I12/H12</f>
        <v>30</v>
      </c>
      <c r="J13" s="56">
        <f t="shared" si="0"/>
        <v>147.374</v>
      </c>
      <c r="K13" s="83">
        <f t="shared" si="0"/>
        <v>143.11133566048136</v>
      </c>
      <c r="L13" s="80"/>
      <c r="M13" s="6"/>
      <c r="N13" s="12"/>
      <c r="O13" s="12"/>
    </row>
    <row r="14" spans="1:15" ht="15.75" thickTop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2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6"/>
    </row>
    <row r="19" spans="1:18" ht="16.5" thickTop="1" thickBot="1" x14ac:dyDescent="0.3">
      <c r="A19" s="1">
        <v>2</v>
      </c>
      <c r="B19" s="33" t="s">
        <v>29</v>
      </c>
      <c r="C19" s="41" t="s">
        <v>30</v>
      </c>
      <c r="D19" s="57">
        <v>670.67</v>
      </c>
      <c r="E19" s="58">
        <v>515.87647737349494</v>
      </c>
      <c r="F19" s="59">
        <v>154</v>
      </c>
      <c r="G19" s="59">
        <v>151.80249862208342</v>
      </c>
      <c r="H19" s="59">
        <f t="shared" ref="H19:I23" si="1">D19+F19</f>
        <v>824.67</v>
      </c>
      <c r="I19" s="59">
        <f t="shared" si="1"/>
        <v>667.67897599557841</v>
      </c>
      <c r="J19" s="42" t="s">
        <v>39</v>
      </c>
      <c r="K19" s="42" t="s">
        <v>40</v>
      </c>
      <c r="L19" s="42" t="s">
        <v>41</v>
      </c>
      <c r="M19" s="42" t="s">
        <v>42</v>
      </c>
      <c r="N19" s="87" t="s">
        <v>43</v>
      </c>
      <c r="O19" s="80"/>
      <c r="Q19" s="5"/>
      <c r="R19" s="5"/>
    </row>
    <row r="20" spans="1:18" ht="16.5" thickTop="1" thickBot="1" x14ac:dyDescent="0.3">
      <c r="A20" s="39">
        <v>1</v>
      </c>
      <c r="B20" s="33" t="s">
        <v>31</v>
      </c>
      <c r="C20" s="40" t="s">
        <v>32</v>
      </c>
      <c r="D20" s="58">
        <v>1403.19</v>
      </c>
      <c r="E20" s="58">
        <v>500</v>
      </c>
      <c r="F20" s="60">
        <v>177</v>
      </c>
      <c r="G20" s="60">
        <v>173.82583134300938</v>
      </c>
      <c r="H20" s="59">
        <f t="shared" si="1"/>
        <v>1580.19</v>
      </c>
      <c r="I20" s="59">
        <f t="shared" si="1"/>
        <v>673.82583134300944</v>
      </c>
      <c r="J20" s="42" t="s">
        <v>40</v>
      </c>
      <c r="K20" s="42" t="s">
        <v>44</v>
      </c>
      <c r="L20" s="42" t="s">
        <v>43</v>
      </c>
      <c r="M20" s="42" t="s">
        <v>45</v>
      </c>
      <c r="N20" s="88" t="s">
        <v>46</v>
      </c>
      <c r="O20" s="81"/>
      <c r="Q20" s="5"/>
      <c r="R20" s="5"/>
    </row>
    <row r="21" spans="1:18" ht="16.5" thickTop="1" thickBot="1" x14ac:dyDescent="0.3">
      <c r="A21" s="1">
        <v>4</v>
      </c>
      <c r="B21" s="33" t="s">
        <v>33</v>
      </c>
      <c r="C21" s="33" t="s">
        <v>34</v>
      </c>
      <c r="D21" s="58">
        <v>1004.398</v>
      </c>
      <c r="E21" s="61">
        <v>379.34288503847864</v>
      </c>
      <c r="F21" s="62">
        <v>88.308999999999997</v>
      </c>
      <c r="G21" s="63">
        <v>86.167738379570096</v>
      </c>
      <c r="H21" s="64">
        <f t="shared" si="1"/>
        <v>1092.7070000000001</v>
      </c>
      <c r="I21" s="59">
        <f t="shared" si="1"/>
        <v>465.51062341804874</v>
      </c>
      <c r="J21" s="42" t="s">
        <v>40</v>
      </c>
      <c r="K21" s="42" t="s">
        <v>43</v>
      </c>
      <c r="L21" s="42" t="s">
        <v>47</v>
      </c>
      <c r="M21" s="42" t="s">
        <v>48</v>
      </c>
      <c r="N21" s="88" t="s">
        <v>49</v>
      </c>
      <c r="O21" s="80"/>
      <c r="Q21" s="5"/>
      <c r="R21" s="5"/>
    </row>
    <row r="22" spans="1:18" ht="27" customHeight="1" thickTop="1" thickBot="1" x14ac:dyDescent="0.3">
      <c r="A22" s="1">
        <v>3</v>
      </c>
      <c r="B22" s="33" t="s">
        <v>35</v>
      </c>
      <c r="C22" s="33" t="s">
        <v>36</v>
      </c>
      <c r="D22" s="58">
        <v>556.42000000000007</v>
      </c>
      <c r="E22" s="58">
        <v>345.98167186644343</v>
      </c>
      <c r="F22" s="65">
        <v>204.43</v>
      </c>
      <c r="G22" s="65">
        <v>200</v>
      </c>
      <c r="H22" s="59">
        <f t="shared" si="1"/>
        <v>760.85000000000014</v>
      </c>
      <c r="I22" s="59">
        <f t="shared" si="1"/>
        <v>545.98167186644343</v>
      </c>
      <c r="J22" s="42" t="s">
        <v>46</v>
      </c>
      <c r="K22" s="42" t="s">
        <v>40</v>
      </c>
      <c r="L22" s="42" t="s">
        <v>45</v>
      </c>
      <c r="M22" s="42" t="s">
        <v>42</v>
      </c>
      <c r="N22" s="88" t="s">
        <v>43</v>
      </c>
      <c r="O22" s="80"/>
      <c r="Q22" s="5"/>
      <c r="R22" s="5"/>
    </row>
    <row r="23" spans="1:18" ht="16.5" thickTop="1" thickBot="1" x14ac:dyDescent="0.3">
      <c r="A23" s="1">
        <v>5</v>
      </c>
      <c r="B23" s="33" t="s">
        <v>37</v>
      </c>
      <c r="C23" s="33" t="s">
        <v>38</v>
      </c>
      <c r="D23" s="58">
        <v>473.75</v>
      </c>
      <c r="E23" s="58">
        <v>309.36279714218404</v>
      </c>
      <c r="F23" s="66">
        <v>147.374</v>
      </c>
      <c r="G23" s="65">
        <v>143.11133566048136</v>
      </c>
      <c r="H23" s="59">
        <f t="shared" si="1"/>
        <v>621.12400000000002</v>
      </c>
      <c r="I23" s="59">
        <f t="shared" si="1"/>
        <v>452.47413280266539</v>
      </c>
      <c r="J23" s="42" t="s">
        <v>48</v>
      </c>
      <c r="K23" s="42" t="s">
        <v>43</v>
      </c>
      <c r="L23" s="42" t="s">
        <v>40</v>
      </c>
      <c r="M23" s="42" t="s">
        <v>47</v>
      </c>
      <c r="N23" s="88" t="s">
        <v>45</v>
      </c>
      <c r="O23" s="80"/>
      <c r="Q23" s="5"/>
      <c r="R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6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33" t="s">
        <v>35</v>
      </c>
      <c r="C29" s="33" t="s">
        <v>36</v>
      </c>
      <c r="D29" s="58">
        <v>556.42000000000007</v>
      </c>
      <c r="E29" s="61">
        <v>345.98167186644343</v>
      </c>
      <c r="F29" s="62">
        <v>204.43</v>
      </c>
      <c r="G29" s="62">
        <v>200</v>
      </c>
      <c r="H29" s="64">
        <f t="shared" ref="H29" si="2">D29+F29</f>
        <v>760.85000000000014</v>
      </c>
      <c r="I29" s="59">
        <f t="shared" ref="I29" si="3">E29+G29</f>
        <v>545.98167186644343</v>
      </c>
      <c r="J29" s="32" t="s">
        <v>21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Q6nQeyt9Q0RJ0b5wRVsxFM+4X/KgGVJayWJ+SobDVk17Jhp5yTMl2J1s/RPAEeV+IL1x7IEWpujCcGfbc1pUfw==" saltValue="xWOj10duLoE/Rsh/fuCuwQ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R30"/>
  <sheetViews>
    <sheetView topLeftCell="A10" workbookViewId="0">
      <selection activeCell="M32" sqref="M32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53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33" t="s">
        <v>29</v>
      </c>
      <c r="C9" s="33" t="s">
        <v>30</v>
      </c>
      <c r="D9" s="44">
        <v>27</v>
      </c>
      <c r="E9" s="45">
        <f>D9*E12/D12</f>
        <v>24.802498622083409</v>
      </c>
      <c r="F9" s="44">
        <v>77</v>
      </c>
      <c r="G9" s="46">
        <f>F9*G12/F12</f>
        <v>77</v>
      </c>
      <c r="H9" s="47">
        <v>50</v>
      </c>
      <c r="I9" s="48">
        <v>50</v>
      </c>
      <c r="J9" s="49">
        <f>D9+F9+H9</f>
        <v>154</v>
      </c>
      <c r="K9" s="82">
        <f>E9+G9+I9</f>
        <v>151.80249862208342</v>
      </c>
      <c r="L9" s="80"/>
      <c r="M9" s="6"/>
      <c r="N9" s="12"/>
      <c r="O9" s="12"/>
    </row>
    <row r="10" spans="1:15" ht="16.5" thickTop="1" thickBot="1" x14ac:dyDescent="0.3">
      <c r="A10" s="2">
        <v>2</v>
      </c>
      <c r="B10" s="33" t="s">
        <v>31</v>
      </c>
      <c r="C10" s="33" t="s">
        <v>32</v>
      </c>
      <c r="D10" s="50">
        <v>39</v>
      </c>
      <c r="E10" s="51">
        <f>D10*E12/D12</f>
        <v>35.825831343009369</v>
      </c>
      <c r="F10" s="50">
        <v>91</v>
      </c>
      <c r="G10" s="45">
        <f>F10*G12/F12</f>
        <v>91</v>
      </c>
      <c r="H10" s="50">
        <v>47</v>
      </c>
      <c r="I10" s="45">
        <f>H10*I9/H9</f>
        <v>47</v>
      </c>
      <c r="J10" s="52">
        <f>D10+F10+H10</f>
        <v>177</v>
      </c>
      <c r="K10" s="82">
        <f t="shared" ref="K10:K13" si="0">E10+G10+I10</f>
        <v>173.82583134300938</v>
      </c>
      <c r="L10" s="81"/>
      <c r="M10" s="12"/>
      <c r="N10" s="12"/>
      <c r="O10" s="12"/>
    </row>
    <row r="11" spans="1:15" ht="16.5" thickTop="1" thickBot="1" x14ac:dyDescent="0.3">
      <c r="A11" s="2">
        <v>3</v>
      </c>
      <c r="B11" s="33" t="s">
        <v>33</v>
      </c>
      <c r="C11" s="33" t="s">
        <v>34</v>
      </c>
      <c r="D11" s="50">
        <v>26.309000000000001</v>
      </c>
      <c r="E11" s="50">
        <f>D11*E12/D12</f>
        <v>24.167738379570093</v>
      </c>
      <c r="F11" s="50">
        <v>49</v>
      </c>
      <c r="G11" s="50">
        <f>F11*G12/F12</f>
        <v>49</v>
      </c>
      <c r="H11" s="50">
        <v>13</v>
      </c>
      <c r="I11" s="50">
        <f>H11*I9/H9</f>
        <v>13</v>
      </c>
      <c r="J11" s="50">
        <f>D11+F11+H11</f>
        <v>88.308999999999997</v>
      </c>
      <c r="K11" s="82">
        <f t="shared" si="0"/>
        <v>86.167738379570096</v>
      </c>
      <c r="L11" s="80"/>
      <c r="M11" s="12"/>
      <c r="N11" s="12"/>
      <c r="O11" s="12"/>
    </row>
    <row r="12" spans="1:15" ht="27" customHeight="1" thickTop="1" thickBot="1" x14ac:dyDescent="0.3">
      <c r="A12" s="2">
        <v>4</v>
      </c>
      <c r="B12" s="33" t="s">
        <v>35</v>
      </c>
      <c r="C12" s="33" t="s">
        <v>36</v>
      </c>
      <c r="D12" s="50">
        <v>54.43</v>
      </c>
      <c r="E12" s="48">
        <v>50</v>
      </c>
      <c r="F12" s="50">
        <v>100</v>
      </c>
      <c r="G12" s="53">
        <v>100</v>
      </c>
      <c r="H12" s="50">
        <v>50</v>
      </c>
      <c r="I12" s="67">
        <v>50</v>
      </c>
      <c r="J12" s="50">
        <f>D12+F12+H12</f>
        <v>204.43</v>
      </c>
      <c r="K12" s="82">
        <f t="shared" si="0"/>
        <v>200</v>
      </c>
      <c r="L12" s="80"/>
      <c r="M12" s="12"/>
      <c r="N12" s="12"/>
      <c r="O12" s="12"/>
    </row>
    <row r="13" spans="1:15" ht="27" customHeight="1" thickTop="1" thickBot="1" x14ac:dyDescent="0.3">
      <c r="A13" s="2">
        <v>5</v>
      </c>
      <c r="B13" s="33" t="s">
        <v>37</v>
      </c>
      <c r="C13" s="33" t="s">
        <v>38</v>
      </c>
      <c r="D13" s="55">
        <v>52.374000000000002</v>
      </c>
      <c r="E13" s="56">
        <f>D13*E12/D12</f>
        <v>48.111335660481359</v>
      </c>
      <c r="F13" s="56">
        <v>65</v>
      </c>
      <c r="G13" s="56">
        <f>F13*G12/F12</f>
        <v>65</v>
      </c>
      <c r="H13" s="56">
        <v>30</v>
      </c>
      <c r="I13" s="56">
        <f>H13*I9/H9</f>
        <v>30</v>
      </c>
      <c r="J13" s="71">
        <f>D13+F13+H13</f>
        <v>147.374</v>
      </c>
      <c r="K13" s="92">
        <f t="shared" si="0"/>
        <v>143.11133566048136</v>
      </c>
      <c r="L13" s="80"/>
      <c r="M13" s="12"/>
      <c r="N13" s="12"/>
      <c r="O13" s="12"/>
    </row>
    <row r="14" spans="1:15" ht="15.75" thickTop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6"/>
    </row>
    <row r="19" spans="1:18" ht="16.5" thickTop="1" thickBot="1" x14ac:dyDescent="0.3">
      <c r="A19" s="1">
        <v>2</v>
      </c>
      <c r="B19" s="33" t="s">
        <v>29</v>
      </c>
      <c r="C19" s="41" t="s">
        <v>30</v>
      </c>
      <c r="D19" s="57">
        <v>670.67</v>
      </c>
      <c r="E19" s="58">
        <v>515.87647737349494</v>
      </c>
      <c r="F19" s="59">
        <v>154</v>
      </c>
      <c r="G19" s="59">
        <v>151.80249862208342</v>
      </c>
      <c r="H19" s="59">
        <f t="shared" ref="H19:I23" si="1">D19+F19</f>
        <v>824.67</v>
      </c>
      <c r="I19" s="59">
        <f t="shared" si="1"/>
        <v>667.67897599557841</v>
      </c>
      <c r="J19" s="42" t="s">
        <v>39</v>
      </c>
      <c r="K19" s="42" t="s">
        <v>40</v>
      </c>
      <c r="L19" s="42" t="s">
        <v>41</v>
      </c>
      <c r="M19" s="42" t="s">
        <v>42</v>
      </c>
      <c r="N19" s="87" t="s">
        <v>43</v>
      </c>
      <c r="O19" s="80"/>
      <c r="Q19" s="5"/>
      <c r="R19" s="5"/>
    </row>
    <row r="20" spans="1:18" ht="16.5" thickTop="1" thickBot="1" x14ac:dyDescent="0.3">
      <c r="A20" s="39">
        <v>1</v>
      </c>
      <c r="B20" s="33" t="s">
        <v>31</v>
      </c>
      <c r="C20" s="40" t="s">
        <v>32</v>
      </c>
      <c r="D20" s="58">
        <v>1403.19</v>
      </c>
      <c r="E20" s="58">
        <v>500</v>
      </c>
      <c r="F20" s="60">
        <v>177</v>
      </c>
      <c r="G20" s="60">
        <v>173.82583134300938</v>
      </c>
      <c r="H20" s="59">
        <f t="shared" si="1"/>
        <v>1580.19</v>
      </c>
      <c r="I20" s="59">
        <f t="shared" si="1"/>
        <v>673.82583134300944</v>
      </c>
      <c r="J20" s="42" t="s">
        <v>40</v>
      </c>
      <c r="K20" s="42" t="s">
        <v>44</v>
      </c>
      <c r="L20" s="42" t="s">
        <v>43</v>
      </c>
      <c r="M20" s="42" t="s">
        <v>45</v>
      </c>
      <c r="N20" s="88" t="s">
        <v>46</v>
      </c>
      <c r="O20" s="81"/>
      <c r="Q20" s="5"/>
      <c r="R20" s="5"/>
    </row>
    <row r="21" spans="1:18" ht="16.5" thickTop="1" thickBot="1" x14ac:dyDescent="0.3">
      <c r="A21" s="1">
        <v>4</v>
      </c>
      <c r="B21" s="33" t="s">
        <v>33</v>
      </c>
      <c r="C21" s="33" t="s">
        <v>34</v>
      </c>
      <c r="D21" s="58">
        <v>1004.398</v>
      </c>
      <c r="E21" s="61">
        <v>379.34288503847864</v>
      </c>
      <c r="F21" s="62">
        <v>88.308999999999997</v>
      </c>
      <c r="G21" s="63">
        <v>86.167738379570096</v>
      </c>
      <c r="H21" s="64">
        <f t="shared" si="1"/>
        <v>1092.7070000000001</v>
      </c>
      <c r="I21" s="59">
        <f t="shared" si="1"/>
        <v>465.51062341804874</v>
      </c>
      <c r="J21" s="42" t="s">
        <v>40</v>
      </c>
      <c r="K21" s="42" t="s">
        <v>43</v>
      </c>
      <c r="L21" s="42" t="s">
        <v>47</v>
      </c>
      <c r="M21" s="42" t="s">
        <v>48</v>
      </c>
      <c r="N21" s="88" t="s">
        <v>49</v>
      </c>
      <c r="O21" s="80"/>
      <c r="Q21" s="5"/>
      <c r="R21" s="5"/>
    </row>
    <row r="22" spans="1:18" ht="27" customHeight="1" thickTop="1" thickBot="1" x14ac:dyDescent="0.3">
      <c r="A22" s="1">
        <v>3</v>
      </c>
      <c r="B22" s="33" t="s">
        <v>35</v>
      </c>
      <c r="C22" s="33" t="s">
        <v>36</v>
      </c>
      <c r="D22" s="58">
        <v>556.42000000000007</v>
      </c>
      <c r="E22" s="58">
        <v>345.98167186644343</v>
      </c>
      <c r="F22" s="65">
        <v>204.43</v>
      </c>
      <c r="G22" s="65">
        <v>200</v>
      </c>
      <c r="H22" s="59">
        <f t="shared" si="1"/>
        <v>760.85000000000014</v>
      </c>
      <c r="I22" s="59">
        <f t="shared" si="1"/>
        <v>545.98167186644343</v>
      </c>
      <c r="J22" s="42" t="s">
        <v>46</v>
      </c>
      <c r="K22" s="42" t="s">
        <v>40</v>
      </c>
      <c r="L22" s="42" t="s">
        <v>45</v>
      </c>
      <c r="M22" s="42" t="s">
        <v>42</v>
      </c>
      <c r="N22" s="88" t="s">
        <v>43</v>
      </c>
      <c r="O22" s="80"/>
      <c r="Q22" s="5"/>
      <c r="R22" s="5"/>
    </row>
    <row r="23" spans="1:18" ht="16.5" thickTop="1" thickBot="1" x14ac:dyDescent="0.3">
      <c r="A23" s="1">
        <v>5</v>
      </c>
      <c r="B23" s="33" t="s">
        <v>37</v>
      </c>
      <c r="C23" s="33" t="s">
        <v>38</v>
      </c>
      <c r="D23" s="58">
        <v>473.75</v>
      </c>
      <c r="E23" s="58">
        <v>309.36279714218404</v>
      </c>
      <c r="F23" s="66">
        <v>147.374</v>
      </c>
      <c r="G23" s="65">
        <v>143.11133566048136</v>
      </c>
      <c r="H23" s="59">
        <f t="shared" si="1"/>
        <v>621.12400000000002</v>
      </c>
      <c r="I23" s="59">
        <f t="shared" si="1"/>
        <v>452.47413280266539</v>
      </c>
      <c r="J23" s="42" t="s">
        <v>48</v>
      </c>
      <c r="K23" s="42" t="s">
        <v>43</v>
      </c>
      <c r="L23" s="42" t="s">
        <v>40</v>
      </c>
      <c r="M23" s="42" t="s">
        <v>47</v>
      </c>
      <c r="N23" s="88" t="s">
        <v>45</v>
      </c>
      <c r="O23" s="80"/>
      <c r="Q23" s="5"/>
      <c r="R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6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33" t="s">
        <v>29</v>
      </c>
      <c r="C29" s="41" t="s">
        <v>30</v>
      </c>
      <c r="D29" s="57">
        <v>670.67</v>
      </c>
      <c r="E29" s="58">
        <v>515.87647737349494</v>
      </c>
      <c r="F29" s="59">
        <v>154</v>
      </c>
      <c r="G29" s="59">
        <v>151.80249862208342</v>
      </c>
      <c r="H29" s="59">
        <f t="shared" ref="H29" si="2">D29+F29</f>
        <v>824.67</v>
      </c>
      <c r="I29" s="59">
        <f t="shared" ref="I29" si="3">E29+G29</f>
        <v>667.67897599557841</v>
      </c>
      <c r="J29" s="91" t="s">
        <v>19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FlH7tqmUPGtRmXja6fOGhcjwD/sCIUmlWEtsYRM7EVSRbulRrI4yQ7+8yq4Qji4EgK9Yki9nFi9eEFjJSFLrZw==" saltValue="Z2e3b1DoMjs5/mNejcBoCA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30"/>
  <sheetViews>
    <sheetView topLeftCell="A10" workbookViewId="0">
      <selection activeCell="K27" sqref="K27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54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55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33" t="s">
        <v>56</v>
      </c>
      <c r="C9" s="33" t="s">
        <v>57</v>
      </c>
      <c r="D9" s="44">
        <v>31.629000000000001</v>
      </c>
      <c r="E9" s="93">
        <f>D9*E10/D10</f>
        <v>34.608819345661452</v>
      </c>
      <c r="F9" s="44">
        <v>54</v>
      </c>
      <c r="G9" s="46">
        <f>F9*G13/F13</f>
        <v>54</v>
      </c>
      <c r="H9" s="44">
        <v>28</v>
      </c>
      <c r="I9" s="72">
        <f>H9*I10/H10</f>
        <v>28</v>
      </c>
      <c r="J9" s="49">
        <f t="shared" ref="J9:K11" si="0">D9+F9+H9</f>
        <v>113.629</v>
      </c>
      <c r="K9" s="82">
        <f t="shared" si="0"/>
        <v>116.60881934566146</v>
      </c>
      <c r="L9" s="80"/>
      <c r="M9" s="90"/>
      <c r="N9" s="12"/>
      <c r="O9" s="12"/>
    </row>
    <row r="10" spans="1:15" ht="16.5" thickTop="1" thickBot="1" x14ac:dyDescent="0.3">
      <c r="A10" s="2">
        <v>2</v>
      </c>
      <c r="B10" s="33" t="s">
        <v>58</v>
      </c>
      <c r="C10" s="33" t="s">
        <v>59</v>
      </c>
      <c r="D10" s="50">
        <v>45.695</v>
      </c>
      <c r="E10" s="48">
        <v>50</v>
      </c>
      <c r="F10" s="50">
        <v>75</v>
      </c>
      <c r="G10" s="93">
        <f>F10*G13/F13</f>
        <v>75</v>
      </c>
      <c r="H10" s="50">
        <v>50</v>
      </c>
      <c r="I10" s="67">
        <v>50</v>
      </c>
      <c r="J10" s="50">
        <f t="shared" si="0"/>
        <v>170.69499999999999</v>
      </c>
      <c r="K10" s="82">
        <f t="shared" si="0"/>
        <v>175</v>
      </c>
      <c r="L10" s="81"/>
      <c r="M10" s="90"/>
      <c r="N10" s="12"/>
      <c r="O10" s="12"/>
    </row>
    <row r="11" spans="1:15" ht="16.5" thickTop="1" thickBot="1" x14ac:dyDescent="0.3">
      <c r="A11" s="2">
        <v>3</v>
      </c>
      <c r="B11" s="33" t="s">
        <v>60</v>
      </c>
      <c r="C11" s="33" t="s">
        <v>61</v>
      </c>
      <c r="D11" s="50">
        <v>30.882999999999999</v>
      </c>
      <c r="E11" s="50">
        <f>D11*E10/D10</f>
        <v>33.792537476748002</v>
      </c>
      <c r="F11" s="50">
        <v>64</v>
      </c>
      <c r="G11" s="50">
        <f>F11*G13/F13</f>
        <v>64</v>
      </c>
      <c r="H11" s="50">
        <v>40</v>
      </c>
      <c r="I11" s="50">
        <f>H11*I10/H10</f>
        <v>40</v>
      </c>
      <c r="J11" s="52">
        <f t="shared" si="0"/>
        <v>134.88299999999998</v>
      </c>
      <c r="K11" s="89">
        <f t="shared" si="0"/>
        <v>137.79253747674801</v>
      </c>
      <c r="L11" s="80"/>
      <c r="M11" s="90"/>
      <c r="N11" s="12"/>
      <c r="O11" s="12"/>
    </row>
    <row r="12" spans="1:15" ht="27" customHeight="1" thickTop="1" thickBot="1" x14ac:dyDescent="0.3">
      <c r="A12" s="2">
        <v>4</v>
      </c>
      <c r="B12" s="33" t="s">
        <v>62</v>
      </c>
      <c r="C12" s="33" t="s">
        <v>63</v>
      </c>
      <c r="D12" s="124" t="s">
        <v>26</v>
      </c>
      <c r="E12" s="125"/>
      <c r="F12" s="125"/>
      <c r="G12" s="125"/>
      <c r="H12" s="125"/>
      <c r="I12" s="125"/>
      <c r="J12" s="125"/>
      <c r="K12" s="126"/>
      <c r="L12" s="80"/>
      <c r="M12" s="90"/>
      <c r="N12" s="12"/>
      <c r="O12" s="12"/>
    </row>
    <row r="13" spans="1:15" ht="27" customHeight="1" thickTop="1" thickBot="1" x14ac:dyDescent="0.3">
      <c r="A13" s="2">
        <v>5</v>
      </c>
      <c r="B13" s="33" t="s">
        <v>64</v>
      </c>
      <c r="C13" s="33" t="s">
        <v>65</v>
      </c>
      <c r="D13" s="55">
        <v>11.327999999999999</v>
      </c>
      <c r="E13" s="56">
        <f>D13*E10/D10</f>
        <v>12.395229237334499</v>
      </c>
      <c r="F13" s="71">
        <v>100</v>
      </c>
      <c r="G13" s="48">
        <v>100</v>
      </c>
      <c r="H13" s="73">
        <v>50</v>
      </c>
      <c r="I13" s="48">
        <v>50</v>
      </c>
      <c r="J13" s="74">
        <f>D13+F13+H13</f>
        <v>161.328</v>
      </c>
      <c r="K13" s="83">
        <f>E13+G13+I13</f>
        <v>162.39522923733449</v>
      </c>
      <c r="L13" s="80"/>
      <c r="M13" s="90"/>
      <c r="N13" s="12"/>
      <c r="O13" s="12"/>
    </row>
    <row r="14" spans="1:15" ht="15.75" thickTop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6"/>
      <c r="R18" s="38"/>
    </row>
    <row r="19" spans="1:18" ht="16.5" thickTop="1" thickBot="1" x14ac:dyDescent="0.3">
      <c r="A19" s="1">
        <v>2</v>
      </c>
      <c r="B19" s="33" t="s">
        <v>56</v>
      </c>
      <c r="C19" s="41" t="s">
        <v>57</v>
      </c>
      <c r="D19" s="57">
        <v>346.58870000000002</v>
      </c>
      <c r="E19" s="58">
        <v>657.64446113012264</v>
      </c>
      <c r="F19" s="59">
        <v>113.629</v>
      </c>
      <c r="G19" s="59">
        <v>116.60881934566146</v>
      </c>
      <c r="H19" s="59">
        <f t="shared" ref="H19:I21" si="1">D19+F19</f>
        <v>460.21770000000004</v>
      </c>
      <c r="I19" s="59">
        <f t="shared" si="1"/>
        <v>774.25328047578409</v>
      </c>
      <c r="J19" s="42" t="s">
        <v>66</v>
      </c>
      <c r="K19" s="42" t="s">
        <v>67</v>
      </c>
      <c r="L19" s="42" t="s">
        <v>68</v>
      </c>
      <c r="M19" s="42" t="s">
        <v>69</v>
      </c>
      <c r="N19" s="87" t="s">
        <v>70</v>
      </c>
      <c r="O19" s="80"/>
      <c r="P19" s="5"/>
      <c r="Q19" s="5"/>
    </row>
    <row r="20" spans="1:18" ht="16.5" thickTop="1" thickBot="1" x14ac:dyDescent="0.3">
      <c r="A20" s="39">
        <v>1</v>
      </c>
      <c r="B20" s="33" t="s">
        <v>58</v>
      </c>
      <c r="C20" s="33" t="s">
        <v>59</v>
      </c>
      <c r="D20" s="58">
        <v>325.82</v>
      </c>
      <c r="E20" s="58">
        <v>652.84317013603368</v>
      </c>
      <c r="F20" s="60">
        <v>170.69499999999999</v>
      </c>
      <c r="G20" s="60">
        <v>175</v>
      </c>
      <c r="H20" s="59">
        <f t="shared" si="1"/>
        <v>496.51499999999999</v>
      </c>
      <c r="I20" s="59">
        <f t="shared" si="1"/>
        <v>827.84317013603368</v>
      </c>
      <c r="J20" s="42" t="s">
        <v>71</v>
      </c>
      <c r="K20" s="42" t="s">
        <v>70</v>
      </c>
      <c r="L20" s="42" t="s">
        <v>75</v>
      </c>
      <c r="M20" s="42" t="s">
        <v>72</v>
      </c>
      <c r="N20" s="88" t="s">
        <v>42</v>
      </c>
      <c r="O20" s="81"/>
      <c r="P20" s="5"/>
      <c r="Q20" s="5"/>
      <c r="R20" s="4"/>
    </row>
    <row r="21" spans="1:18" ht="16.5" thickTop="1" thickBot="1" x14ac:dyDescent="0.3">
      <c r="A21" s="1">
        <v>3</v>
      </c>
      <c r="B21" s="33" t="s">
        <v>60</v>
      </c>
      <c r="C21" s="33" t="s">
        <v>61</v>
      </c>
      <c r="D21" s="58">
        <v>628.76699999999994</v>
      </c>
      <c r="E21" s="61">
        <v>591.31911629754427</v>
      </c>
      <c r="F21" s="62">
        <v>134.88299999999998</v>
      </c>
      <c r="G21" s="63">
        <v>137.79253747674801</v>
      </c>
      <c r="H21" s="64">
        <f t="shared" si="1"/>
        <v>763.64999999999986</v>
      </c>
      <c r="I21" s="59">
        <f t="shared" si="1"/>
        <v>729.11165377429234</v>
      </c>
      <c r="J21" s="42" t="s">
        <v>71</v>
      </c>
      <c r="K21" s="42" t="s">
        <v>73</v>
      </c>
      <c r="L21" s="42" t="s">
        <v>74</v>
      </c>
      <c r="M21" s="42" t="s">
        <v>70</v>
      </c>
      <c r="N21" s="88" t="s">
        <v>66</v>
      </c>
      <c r="O21" s="80"/>
      <c r="P21" s="5"/>
      <c r="Q21" s="5"/>
    </row>
    <row r="22" spans="1:18" ht="27" customHeight="1" thickTop="1" thickBot="1" x14ac:dyDescent="0.3">
      <c r="A22" s="1"/>
      <c r="B22" s="33" t="s">
        <v>62</v>
      </c>
      <c r="C22" s="33" t="s">
        <v>63</v>
      </c>
      <c r="D22" s="58">
        <v>274.03300000000002</v>
      </c>
      <c r="E22" s="58">
        <v>574.9655791679138</v>
      </c>
      <c r="F22" s="127" t="s">
        <v>26</v>
      </c>
      <c r="G22" s="128"/>
      <c r="H22" s="59"/>
      <c r="I22" s="59"/>
      <c r="J22" s="42" t="s">
        <v>75</v>
      </c>
      <c r="K22" s="42" t="s">
        <v>70</v>
      </c>
      <c r="L22" s="42" t="s">
        <v>69</v>
      </c>
      <c r="M22" s="42" t="s">
        <v>73</v>
      </c>
      <c r="N22" s="88" t="s">
        <v>72</v>
      </c>
      <c r="O22" s="80"/>
      <c r="P22" s="5"/>
      <c r="Q22" s="5"/>
    </row>
    <row r="23" spans="1:18" ht="21" customHeight="1" thickTop="1" thickBot="1" x14ac:dyDescent="0.3">
      <c r="A23" s="1">
        <v>4</v>
      </c>
      <c r="B23" s="33" t="s">
        <v>64</v>
      </c>
      <c r="C23" s="33" t="s">
        <v>65</v>
      </c>
      <c r="D23" s="58">
        <v>427.05</v>
      </c>
      <c r="E23" s="58">
        <v>486.45311958414345</v>
      </c>
      <c r="F23" s="66">
        <v>161.328</v>
      </c>
      <c r="G23" s="65">
        <v>162.39522923733449</v>
      </c>
      <c r="H23" s="59">
        <f>D23+F23</f>
        <v>588.37800000000004</v>
      </c>
      <c r="I23" s="59">
        <f>E23+G23</f>
        <v>648.84834882147788</v>
      </c>
      <c r="J23" s="42" t="s">
        <v>49</v>
      </c>
      <c r="K23" s="42" t="s">
        <v>69</v>
      </c>
      <c r="L23" s="42" t="s">
        <v>76</v>
      </c>
      <c r="M23" s="42" t="s">
        <v>47</v>
      </c>
      <c r="N23" s="88" t="s">
        <v>70</v>
      </c>
      <c r="O23" s="80"/>
      <c r="P23" s="5"/>
      <c r="Q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4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33" t="s">
        <v>64</v>
      </c>
      <c r="C29" s="33" t="s">
        <v>65</v>
      </c>
      <c r="D29" s="58">
        <v>427.05</v>
      </c>
      <c r="E29" s="58">
        <v>486.45311958414345</v>
      </c>
      <c r="F29" s="66">
        <v>161.328</v>
      </c>
      <c r="G29" s="62">
        <v>162.39522923733449</v>
      </c>
      <c r="H29" s="64">
        <f>D29+F29</f>
        <v>588.37800000000004</v>
      </c>
      <c r="I29" s="59">
        <f>E29+G29</f>
        <v>648.84834882147788</v>
      </c>
      <c r="J29" s="94" t="s">
        <v>23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zfi0ojYw1jIMxfJg/bz9AnZQHSI93Gb3zlFso9KfczQayWnmqd2gv02909cpY6MLlCau+Yu1yFB1umHX4Uxu4g==" saltValue="hHN1/ohsH2KyUmT4FAZwsg==" spinCount="100000" sheet="1" objects="1" scenarios="1"/>
  <mergeCells count="26">
    <mergeCell ref="H27:I27"/>
    <mergeCell ref="F22:G22"/>
    <mergeCell ref="H17:I17"/>
    <mergeCell ref="A26:G26"/>
    <mergeCell ref="A27:A28"/>
    <mergeCell ref="B27:B28"/>
    <mergeCell ref="C27:C28"/>
    <mergeCell ref="D27:E27"/>
    <mergeCell ref="F27:G27"/>
    <mergeCell ref="A16:G16"/>
    <mergeCell ref="D17:E17"/>
    <mergeCell ref="F17:G17"/>
    <mergeCell ref="D12:K12"/>
    <mergeCell ref="J17:N17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R30"/>
  <sheetViews>
    <sheetView topLeftCell="A13" workbookViewId="0">
      <selection activeCell="N28" sqref="N28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77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55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41" t="s">
        <v>78</v>
      </c>
      <c r="C9" s="41" t="s">
        <v>79</v>
      </c>
      <c r="D9" s="44">
        <v>43.125</v>
      </c>
      <c r="E9" s="45">
        <f>D9*E12/D12</f>
        <v>44.921875</v>
      </c>
      <c r="F9" s="44">
        <v>100</v>
      </c>
      <c r="G9" s="53">
        <v>100</v>
      </c>
      <c r="H9" s="44">
        <v>48</v>
      </c>
      <c r="I9" s="72">
        <f>H9*I11/H11</f>
        <v>48</v>
      </c>
      <c r="J9" s="49">
        <f t="shared" ref="J9:K13" si="0">D9+F9+H9</f>
        <v>191.125</v>
      </c>
      <c r="K9" s="82">
        <f t="shared" si="0"/>
        <v>192.921875</v>
      </c>
      <c r="L9" s="80"/>
      <c r="M9" s="6"/>
      <c r="N9" s="12"/>
      <c r="O9" s="12"/>
    </row>
    <row r="10" spans="1:15" ht="16.5" thickTop="1" thickBot="1" x14ac:dyDescent="0.3">
      <c r="A10" s="2">
        <v>2</v>
      </c>
      <c r="B10" s="41" t="s">
        <v>60</v>
      </c>
      <c r="C10" s="41" t="s">
        <v>61</v>
      </c>
      <c r="D10" s="50">
        <v>30.882999999999999</v>
      </c>
      <c r="E10" s="51">
        <f>D10*E12/D12</f>
        <v>32.169791666666661</v>
      </c>
      <c r="F10" s="68">
        <v>64</v>
      </c>
      <c r="G10" s="69">
        <f>F10*G9/F9</f>
        <v>64</v>
      </c>
      <c r="H10" s="75">
        <v>40</v>
      </c>
      <c r="I10" s="45">
        <f>H10*I11/H11</f>
        <v>40</v>
      </c>
      <c r="J10" s="52">
        <f t="shared" si="0"/>
        <v>134.88299999999998</v>
      </c>
      <c r="K10" s="82">
        <f t="shared" si="0"/>
        <v>136.16979166666667</v>
      </c>
      <c r="L10" s="80"/>
      <c r="M10" s="6"/>
      <c r="N10" s="12"/>
      <c r="O10" s="12"/>
    </row>
    <row r="11" spans="1:15" ht="16.5" thickTop="1" thickBot="1" x14ac:dyDescent="0.3">
      <c r="A11" s="2">
        <v>3</v>
      </c>
      <c r="B11" s="41" t="s">
        <v>58</v>
      </c>
      <c r="C11" s="41" t="s">
        <v>59</v>
      </c>
      <c r="D11" s="50">
        <v>45.695</v>
      </c>
      <c r="E11" s="50">
        <f>D11*E12/D12</f>
        <v>47.598958333333336</v>
      </c>
      <c r="F11" s="50">
        <v>75</v>
      </c>
      <c r="G11" s="70">
        <f>F11*G9/F9</f>
        <v>75</v>
      </c>
      <c r="H11" s="50">
        <v>50</v>
      </c>
      <c r="I11" s="67">
        <v>50</v>
      </c>
      <c r="J11" s="50">
        <f t="shared" si="0"/>
        <v>170.69499999999999</v>
      </c>
      <c r="K11" s="89">
        <f t="shared" si="0"/>
        <v>172.59895833333334</v>
      </c>
      <c r="L11" s="81"/>
      <c r="M11" s="6"/>
      <c r="N11" s="12"/>
      <c r="O11" s="12"/>
    </row>
    <row r="12" spans="1:15" ht="27" customHeight="1" thickTop="1" thickBot="1" x14ac:dyDescent="0.3">
      <c r="A12" s="2">
        <v>4</v>
      </c>
      <c r="B12" s="41" t="s">
        <v>80</v>
      </c>
      <c r="C12" s="41" t="s">
        <v>81</v>
      </c>
      <c r="D12" s="50">
        <v>48</v>
      </c>
      <c r="E12" s="48">
        <v>50</v>
      </c>
      <c r="F12" s="50">
        <v>64</v>
      </c>
      <c r="G12" s="50">
        <f>F12*G9/F9</f>
        <v>64</v>
      </c>
      <c r="H12" s="50">
        <v>28</v>
      </c>
      <c r="I12" s="50">
        <f>H12*I11/H11</f>
        <v>28</v>
      </c>
      <c r="J12" s="50">
        <f t="shared" si="0"/>
        <v>140</v>
      </c>
      <c r="K12" s="89">
        <f t="shared" si="0"/>
        <v>142</v>
      </c>
      <c r="L12" s="80"/>
      <c r="M12" s="6"/>
      <c r="N12" s="12"/>
      <c r="O12" s="12"/>
    </row>
    <row r="13" spans="1:15" ht="27" customHeight="1" thickBot="1" x14ac:dyDescent="0.3">
      <c r="A13" s="2">
        <v>5</v>
      </c>
      <c r="B13" s="41" t="s">
        <v>82</v>
      </c>
      <c r="C13" s="43" t="s">
        <v>83</v>
      </c>
      <c r="D13" s="76">
        <v>27.827999999999999</v>
      </c>
      <c r="E13" s="73">
        <f>D13*E12/D12</f>
        <v>28.987499999999997</v>
      </c>
      <c r="F13" s="76">
        <v>99</v>
      </c>
      <c r="G13" s="73">
        <f>F13*G9/F9</f>
        <v>99</v>
      </c>
      <c r="H13" s="76">
        <v>50</v>
      </c>
      <c r="I13" s="73">
        <f>H13*I11/H11</f>
        <v>50</v>
      </c>
      <c r="J13" s="76">
        <f t="shared" si="0"/>
        <v>176.828</v>
      </c>
      <c r="K13" s="95">
        <f t="shared" si="0"/>
        <v>177.98750000000001</v>
      </c>
      <c r="L13" s="80"/>
      <c r="M13" s="6"/>
      <c r="N13" s="12"/>
      <c r="O13" s="12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6"/>
    </row>
    <row r="19" spans="1:18" ht="16.5" thickTop="1" thickBot="1" x14ac:dyDescent="0.3">
      <c r="A19" s="1">
        <v>1</v>
      </c>
      <c r="B19" s="41" t="s">
        <v>78</v>
      </c>
      <c r="C19" s="41" t="s">
        <v>79</v>
      </c>
      <c r="D19" s="57">
        <v>520.90000000000009</v>
      </c>
      <c r="E19" s="58">
        <v>579.93415145166114</v>
      </c>
      <c r="F19" s="59">
        <v>191.125</v>
      </c>
      <c r="G19" s="59">
        <v>192.921875</v>
      </c>
      <c r="H19" s="59">
        <f t="shared" ref="H19:I23" si="1">D19+F19</f>
        <v>712.02500000000009</v>
      </c>
      <c r="I19" s="59">
        <f t="shared" si="1"/>
        <v>772.85602645166114</v>
      </c>
      <c r="J19" s="42" t="s">
        <v>45</v>
      </c>
      <c r="K19" s="42" t="s">
        <v>40</v>
      </c>
      <c r="L19" s="42" t="s">
        <v>67</v>
      </c>
      <c r="M19" s="42" t="s">
        <v>71</v>
      </c>
      <c r="N19" s="87" t="s">
        <v>75</v>
      </c>
      <c r="O19" s="80"/>
      <c r="Q19" s="5"/>
      <c r="R19" s="5"/>
    </row>
    <row r="20" spans="1:18" ht="16.5" thickTop="1" thickBot="1" x14ac:dyDescent="0.3">
      <c r="A20" s="39">
        <v>3</v>
      </c>
      <c r="B20" s="41" t="s">
        <v>60</v>
      </c>
      <c r="C20" s="41" t="s">
        <v>61</v>
      </c>
      <c r="D20" s="58">
        <v>628.76699999999994</v>
      </c>
      <c r="E20" s="58">
        <v>439.44165209790208</v>
      </c>
      <c r="F20" s="60">
        <v>134.88299999999998</v>
      </c>
      <c r="G20" s="60">
        <v>136.16979166666667</v>
      </c>
      <c r="H20" s="59">
        <f t="shared" si="1"/>
        <v>763.64999999999986</v>
      </c>
      <c r="I20" s="59">
        <f t="shared" si="1"/>
        <v>575.61144376456878</v>
      </c>
      <c r="J20" s="42" t="s">
        <v>71</v>
      </c>
      <c r="K20" s="42" t="s">
        <v>73</v>
      </c>
      <c r="L20" s="42" t="s">
        <v>74</v>
      </c>
      <c r="M20" s="42" t="s">
        <v>70</v>
      </c>
      <c r="N20" s="88" t="s">
        <v>66</v>
      </c>
      <c r="O20" s="80"/>
      <c r="Q20" s="5"/>
      <c r="R20" s="5"/>
    </row>
    <row r="21" spans="1:18" ht="16.5" thickTop="1" thickBot="1" x14ac:dyDescent="0.3">
      <c r="A21" s="1">
        <v>2</v>
      </c>
      <c r="B21" s="41" t="s">
        <v>58</v>
      </c>
      <c r="C21" s="41" t="s">
        <v>59</v>
      </c>
      <c r="D21" s="58">
        <v>325.82</v>
      </c>
      <c r="E21" s="61">
        <v>428.36580977388371</v>
      </c>
      <c r="F21" s="62">
        <v>170.69499999999999</v>
      </c>
      <c r="G21" s="63">
        <v>172.59895833333334</v>
      </c>
      <c r="H21" s="64">
        <f t="shared" si="1"/>
        <v>496.51499999999999</v>
      </c>
      <c r="I21" s="59">
        <f t="shared" si="1"/>
        <v>600.96476810721708</v>
      </c>
      <c r="J21" s="42" t="s">
        <v>71</v>
      </c>
      <c r="K21" s="42" t="s">
        <v>70</v>
      </c>
      <c r="L21" s="42" t="s">
        <v>75</v>
      </c>
      <c r="M21" s="42" t="s">
        <v>72</v>
      </c>
      <c r="N21" s="88" t="s">
        <v>42</v>
      </c>
      <c r="O21" s="81"/>
      <c r="Q21" s="5"/>
      <c r="R21" s="5"/>
    </row>
    <row r="22" spans="1:18" ht="27" customHeight="1" thickTop="1" thickBot="1" x14ac:dyDescent="0.3">
      <c r="A22" s="1">
        <v>5</v>
      </c>
      <c r="B22" s="41" t="s">
        <v>80</v>
      </c>
      <c r="C22" s="41" t="s">
        <v>81</v>
      </c>
      <c r="D22" s="58">
        <v>293.75</v>
      </c>
      <c r="E22" s="58">
        <v>332.72510441892734</v>
      </c>
      <c r="F22" s="65">
        <v>140</v>
      </c>
      <c r="G22" s="65">
        <v>142</v>
      </c>
      <c r="H22" s="59">
        <f t="shared" si="1"/>
        <v>433.75</v>
      </c>
      <c r="I22" s="59">
        <f t="shared" si="1"/>
        <v>474.72510441892734</v>
      </c>
      <c r="J22" s="42" t="s">
        <v>76</v>
      </c>
      <c r="K22" s="42" t="s">
        <v>45</v>
      </c>
      <c r="L22" s="42" t="s">
        <v>48</v>
      </c>
      <c r="M22" s="42" t="s">
        <v>69</v>
      </c>
      <c r="N22" s="88" t="s">
        <v>75</v>
      </c>
      <c r="O22" s="80"/>
      <c r="Q22" s="5"/>
      <c r="R22" s="5"/>
    </row>
    <row r="23" spans="1:18" ht="16.5" thickTop="1" thickBot="1" x14ac:dyDescent="0.3">
      <c r="A23" s="1">
        <v>4</v>
      </c>
      <c r="B23" s="41" t="s">
        <v>82</v>
      </c>
      <c r="C23" s="41" t="s">
        <v>83</v>
      </c>
      <c r="D23" s="58">
        <v>273.42500000000001</v>
      </c>
      <c r="E23" s="58">
        <v>314.73293668879757</v>
      </c>
      <c r="F23" s="66">
        <v>176.828</v>
      </c>
      <c r="G23" s="65">
        <v>177.98750000000001</v>
      </c>
      <c r="H23" s="59">
        <f t="shared" si="1"/>
        <v>450.25300000000004</v>
      </c>
      <c r="I23" s="59">
        <f t="shared" si="1"/>
        <v>492.72043668879758</v>
      </c>
      <c r="J23" s="42" t="s">
        <v>68</v>
      </c>
      <c r="K23" s="42" t="s">
        <v>66</v>
      </c>
      <c r="L23" s="42" t="s">
        <v>67</v>
      </c>
      <c r="M23" s="42" t="s">
        <v>75</v>
      </c>
      <c r="N23" s="88" t="s">
        <v>69</v>
      </c>
      <c r="O23" s="80"/>
      <c r="Q23" s="5"/>
      <c r="R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4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41" t="s">
        <v>60</v>
      </c>
      <c r="C29" s="41" t="s">
        <v>61</v>
      </c>
      <c r="D29" s="58">
        <v>628.76699999999994</v>
      </c>
      <c r="E29" s="61">
        <v>439.44165209790208</v>
      </c>
      <c r="F29" s="62">
        <v>134.88299999999998</v>
      </c>
      <c r="G29" s="62">
        <v>136.16979166666667</v>
      </c>
      <c r="H29" s="64">
        <f t="shared" ref="H29" si="2">D29+F29</f>
        <v>763.64999999999986</v>
      </c>
      <c r="I29" s="59">
        <f t="shared" ref="I29" si="3">E29+G29</f>
        <v>575.61144376456878</v>
      </c>
      <c r="J29" s="32" t="s">
        <v>21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JYFQSZDf6Oskw58KtZ0TBCGC3NQamVpQq+XSHkGuCb3lN0BNw0vxPMz3cBCo+r14Uj0Wqv9uyDYWIxv7VcW8eA==" saltValue="0Z8Geoz8JnJPfTulfJj7rA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R30"/>
  <sheetViews>
    <sheetView topLeftCell="A10" workbookViewId="0">
      <selection activeCell="M27" sqref="M27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3.28515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84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55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41" t="s">
        <v>58</v>
      </c>
      <c r="C9" s="41" t="s">
        <v>59</v>
      </c>
      <c r="D9" s="50">
        <v>45.695</v>
      </c>
      <c r="E9" s="48">
        <v>50</v>
      </c>
      <c r="F9" s="50">
        <v>75</v>
      </c>
      <c r="G9" s="46">
        <f>F9*G11/F11</f>
        <v>75</v>
      </c>
      <c r="H9" s="50">
        <v>50</v>
      </c>
      <c r="I9" s="67">
        <v>50</v>
      </c>
      <c r="J9" s="50">
        <f>D9+F9+H9</f>
        <v>170.69499999999999</v>
      </c>
      <c r="K9" s="82">
        <f>E9+G9+I9</f>
        <v>175</v>
      </c>
      <c r="L9" s="81"/>
      <c r="M9" s="6"/>
      <c r="N9" s="12"/>
      <c r="O9" s="12"/>
    </row>
    <row r="10" spans="1:15" ht="16.5" thickTop="1" thickBot="1" x14ac:dyDescent="0.3">
      <c r="A10" s="2">
        <v>2</v>
      </c>
      <c r="B10" s="41" t="s">
        <v>62</v>
      </c>
      <c r="C10" s="41" t="s">
        <v>63</v>
      </c>
      <c r="D10" s="124" t="s">
        <v>26</v>
      </c>
      <c r="E10" s="125"/>
      <c r="F10" s="125"/>
      <c r="G10" s="125"/>
      <c r="H10" s="125"/>
      <c r="I10" s="125"/>
      <c r="J10" s="125"/>
      <c r="K10" s="126"/>
      <c r="L10" s="80"/>
      <c r="M10" s="6"/>
      <c r="N10" s="12"/>
      <c r="O10" s="12"/>
    </row>
    <row r="11" spans="1:15" ht="16.5" thickTop="1" thickBot="1" x14ac:dyDescent="0.3">
      <c r="A11" s="2">
        <v>3</v>
      </c>
      <c r="B11" s="41" t="s">
        <v>85</v>
      </c>
      <c r="C11" s="41" t="s">
        <v>86</v>
      </c>
      <c r="D11" s="50">
        <v>30.634499999999999</v>
      </c>
      <c r="E11" s="50">
        <f>D11*E9/D9</f>
        <v>33.52062588904694</v>
      </c>
      <c r="F11" s="50">
        <v>100</v>
      </c>
      <c r="G11" s="53">
        <v>100</v>
      </c>
      <c r="H11" s="50">
        <v>50</v>
      </c>
      <c r="I11" s="67">
        <v>50</v>
      </c>
      <c r="J11" s="50">
        <f t="shared" ref="J11:K13" si="0">D11+F11+H11</f>
        <v>180.6345</v>
      </c>
      <c r="K11" s="89">
        <f t="shared" si="0"/>
        <v>183.52062588904693</v>
      </c>
      <c r="L11" s="80"/>
      <c r="M11" s="6"/>
      <c r="N11" s="12"/>
      <c r="O11" s="12"/>
    </row>
    <row r="12" spans="1:15" ht="27" customHeight="1" thickTop="1" thickBot="1" x14ac:dyDescent="0.3">
      <c r="A12" s="2">
        <v>4</v>
      </c>
      <c r="B12" s="41" t="s">
        <v>87</v>
      </c>
      <c r="C12" s="41" t="s">
        <v>88</v>
      </c>
      <c r="D12" s="50">
        <v>28.6753</v>
      </c>
      <c r="E12" s="50">
        <f>D12*E9/D9</f>
        <v>31.376846482109642</v>
      </c>
      <c r="F12" s="50">
        <v>70</v>
      </c>
      <c r="G12" s="50">
        <f>F12*G11/F11</f>
        <v>70</v>
      </c>
      <c r="H12" s="50">
        <v>37</v>
      </c>
      <c r="I12" s="50">
        <f>H12*I11/H11</f>
        <v>37</v>
      </c>
      <c r="J12" s="50">
        <f t="shared" si="0"/>
        <v>135.67529999999999</v>
      </c>
      <c r="K12" s="89">
        <f t="shared" si="0"/>
        <v>138.37684648210964</v>
      </c>
      <c r="L12" s="80"/>
      <c r="M12" s="6"/>
      <c r="N12" s="12"/>
      <c r="O12" s="12"/>
    </row>
    <row r="13" spans="1:15" ht="27" customHeight="1" thickBot="1" x14ac:dyDescent="0.3">
      <c r="A13" s="2">
        <v>5</v>
      </c>
      <c r="B13" s="41" t="s">
        <v>89</v>
      </c>
      <c r="C13" s="41" t="s">
        <v>90</v>
      </c>
      <c r="D13" s="55">
        <v>21.359000000000002</v>
      </c>
      <c r="E13" s="56">
        <f>D13*E9/D9</f>
        <v>23.371266002844951</v>
      </c>
      <c r="F13" s="56">
        <v>85</v>
      </c>
      <c r="G13" s="56">
        <f>F13*G11/F11</f>
        <v>85</v>
      </c>
      <c r="H13" s="56">
        <v>43</v>
      </c>
      <c r="I13" s="56">
        <f>H13*I11/H11</f>
        <v>43</v>
      </c>
      <c r="J13" s="56">
        <f t="shared" si="0"/>
        <v>149.35900000000001</v>
      </c>
      <c r="K13" s="83">
        <f t="shared" si="0"/>
        <v>151.37126600284495</v>
      </c>
      <c r="L13" s="80"/>
      <c r="M13" s="6"/>
      <c r="N13" s="12"/>
      <c r="O13" s="12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86" t="s">
        <v>23</v>
      </c>
      <c r="O18" s="6"/>
    </row>
    <row r="19" spans="1:18" ht="16.5" thickTop="1" thickBot="1" x14ac:dyDescent="0.3">
      <c r="A19" s="1">
        <v>1</v>
      </c>
      <c r="B19" s="41" t="s">
        <v>58</v>
      </c>
      <c r="C19" s="41" t="s">
        <v>59</v>
      </c>
      <c r="D19" s="57">
        <v>325.82</v>
      </c>
      <c r="E19" s="58">
        <v>748.6696264294161</v>
      </c>
      <c r="F19" s="59">
        <v>170.69499999999999</v>
      </c>
      <c r="G19" s="59">
        <v>175</v>
      </c>
      <c r="H19" s="59">
        <f>D19+F19</f>
        <v>496.51499999999999</v>
      </c>
      <c r="I19" s="59">
        <f>E19+G19</f>
        <v>923.6696264294161</v>
      </c>
      <c r="J19" s="42" t="s">
        <v>71</v>
      </c>
      <c r="K19" s="42" t="s">
        <v>70</v>
      </c>
      <c r="L19" s="42" t="s">
        <v>75</v>
      </c>
      <c r="M19" s="42" t="s">
        <v>72</v>
      </c>
      <c r="N19" s="88" t="s">
        <v>42</v>
      </c>
      <c r="O19" s="81"/>
      <c r="P19" s="5"/>
      <c r="Q19" s="5"/>
    </row>
    <row r="20" spans="1:18" ht="16.5" thickTop="1" thickBot="1" x14ac:dyDescent="0.3">
      <c r="A20" s="39"/>
      <c r="B20" s="41" t="s">
        <v>62</v>
      </c>
      <c r="C20" s="41" t="s">
        <v>63</v>
      </c>
      <c r="D20" s="58">
        <v>274.03300000000002</v>
      </c>
      <c r="E20" s="58">
        <v>639.3650793650794</v>
      </c>
      <c r="F20" s="127" t="s">
        <v>26</v>
      </c>
      <c r="G20" s="128"/>
      <c r="H20" s="59"/>
      <c r="I20" s="59"/>
      <c r="J20" s="42" t="s">
        <v>75</v>
      </c>
      <c r="K20" s="42" t="s">
        <v>70</v>
      </c>
      <c r="L20" s="42" t="s">
        <v>69</v>
      </c>
      <c r="M20" s="42" t="s">
        <v>91</v>
      </c>
      <c r="N20" s="88" t="s">
        <v>92</v>
      </c>
      <c r="O20" s="80"/>
      <c r="P20" s="5"/>
      <c r="Q20" s="5"/>
      <c r="R20" s="4"/>
    </row>
    <row r="21" spans="1:18" ht="16.5" thickTop="1" thickBot="1" x14ac:dyDescent="0.3">
      <c r="A21" s="1">
        <v>2</v>
      </c>
      <c r="B21" s="41" t="s">
        <v>85</v>
      </c>
      <c r="C21" s="41" t="s">
        <v>86</v>
      </c>
      <c r="D21" s="58">
        <v>250.4502</v>
      </c>
      <c r="E21" s="61">
        <v>607.54137504394316</v>
      </c>
      <c r="F21" s="62">
        <v>180.6345</v>
      </c>
      <c r="G21" s="63">
        <v>183.52062588904693</v>
      </c>
      <c r="H21" s="64">
        <f t="shared" ref="H21:I23" si="1">D21+F21</f>
        <v>431.0847</v>
      </c>
      <c r="I21" s="59">
        <f t="shared" si="1"/>
        <v>791.06200093299003</v>
      </c>
      <c r="J21" s="42" t="s">
        <v>75</v>
      </c>
      <c r="K21" s="42" t="s">
        <v>93</v>
      </c>
      <c r="L21" s="42" t="s">
        <v>45</v>
      </c>
      <c r="M21" s="42" t="s">
        <v>72</v>
      </c>
      <c r="N21" s="88" t="s">
        <v>94</v>
      </c>
      <c r="O21" s="80"/>
      <c r="P21" s="5"/>
      <c r="Q21" s="5"/>
    </row>
    <row r="22" spans="1:18" ht="27" customHeight="1" thickTop="1" thickBot="1" x14ac:dyDescent="0.3">
      <c r="A22" s="1">
        <v>3</v>
      </c>
      <c r="B22" s="41" t="s">
        <v>87</v>
      </c>
      <c r="C22" s="41" t="s">
        <v>88</v>
      </c>
      <c r="D22" s="58">
        <v>214.77</v>
      </c>
      <c r="E22" s="58">
        <v>530.83707543090384</v>
      </c>
      <c r="F22" s="65">
        <v>135.67529999999999</v>
      </c>
      <c r="G22" s="65">
        <v>138.37684648210964</v>
      </c>
      <c r="H22" s="59">
        <f t="shared" si="1"/>
        <v>350.44529999999997</v>
      </c>
      <c r="I22" s="59">
        <f t="shared" si="1"/>
        <v>669.21392191301345</v>
      </c>
      <c r="J22" s="42" t="s">
        <v>47</v>
      </c>
      <c r="K22" s="42" t="s">
        <v>48</v>
      </c>
      <c r="L22" s="42" t="s">
        <v>43</v>
      </c>
      <c r="M22" s="42" t="s">
        <v>95</v>
      </c>
      <c r="N22" s="88" t="s">
        <v>72</v>
      </c>
      <c r="O22" s="80"/>
      <c r="P22" s="5"/>
      <c r="Q22" s="5"/>
    </row>
    <row r="23" spans="1:18" ht="16.5" thickTop="1" thickBot="1" x14ac:dyDescent="0.3">
      <c r="A23" s="1">
        <v>4</v>
      </c>
      <c r="B23" s="41" t="s">
        <v>89</v>
      </c>
      <c r="C23" s="41" t="s">
        <v>90</v>
      </c>
      <c r="D23" s="58">
        <v>201.47699999999998</v>
      </c>
      <c r="E23" s="58">
        <v>510.8377015596476</v>
      </c>
      <c r="F23" s="59">
        <v>149.35900000000001</v>
      </c>
      <c r="G23" s="65">
        <v>151.37126600284495</v>
      </c>
      <c r="H23" s="59">
        <f t="shared" si="1"/>
        <v>350.83600000000001</v>
      </c>
      <c r="I23" s="59">
        <f t="shared" si="1"/>
        <v>662.20896756249249</v>
      </c>
      <c r="J23" s="42" t="s">
        <v>75</v>
      </c>
      <c r="K23" s="42" t="s">
        <v>93</v>
      </c>
      <c r="L23" s="42" t="s">
        <v>71</v>
      </c>
      <c r="M23" s="42" t="s">
        <v>92</v>
      </c>
      <c r="N23" s="88" t="s">
        <v>45</v>
      </c>
      <c r="O23" s="80"/>
      <c r="P23" s="5"/>
      <c r="Q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6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41" t="s">
        <v>85</v>
      </c>
      <c r="C29" s="41" t="s">
        <v>86</v>
      </c>
      <c r="D29" s="58">
        <v>250.4502</v>
      </c>
      <c r="E29" s="61">
        <v>607.54137504394316</v>
      </c>
      <c r="F29" s="62">
        <v>180.6345</v>
      </c>
      <c r="G29" s="63">
        <v>183.52062588904693</v>
      </c>
      <c r="H29" s="64">
        <f t="shared" ref="H29" si="2">D29+F29</f>
        <v>431.0847</v>
      </c>
      <c r="I29" s="59">
        <f t="shared" ref="I29" si="3">E29+G29</f>
        <v>791.06200093299003</v>
      </c>
      <c r="J29" s="32" t="s">
        <v>22</v>
      </c>
      <c r="K29" s="80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Rs8dHYIQkfrTtHwWezYzo80jdTYIae7KQ73HbOyqI3sFuuxylwpdyv+BKplDy3PoacQEzxVVRjiOM6y9dGAG0g==" saltValue="Ova1q8NCRy0cuJSiGi5jkQ==" spinCount="100000" sheet="1" objects="1" scenarios="1"/>
  <mergeCells count="26">
    <mergeCell ref="H27:I27"/>
    <mergeCell ref="H17:I17"/>
    <mergeCell ref="D10:K10"/>
    <mergeCell ref="F20:G20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R30"/>
  <sheetViews>
    <sheetView topLeftCell="A13" workbookViewId="0">
      <selection activeCell="O30" sqref="O30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ht="14.4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6"/>
      <c r="M1" s="6"/>
      <c r="N1" s="6"/>
      <c r="O1" s="6"/>
    </row>
    <row r="2" spans="1:15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6"/>
      <c r="M2" s="6"/>
      <c r="N2" s="6"/>
      <c r="O2" s="38"/>
    </row>
    <row r="3" spans="1:15" ht="14.45" customHeight="1" x14ac:dyDescent="0.25">
      <c r="A3" s="103" t="s">
        <v>96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6"/>
      <c r="M3" s="6"/>
      <c r="N3" s="6"/>
      <c r="O3" s="6"/>
    </row>
    <row r="4" spans="1:15" ht="48" customHeight="1" thickBot="1" x14ac:dyDescent="0.3">
      <c r="A4" s="7" t="s">
        <v>1</v>
      </c>
      <c r="B4" s="109" t="s">
        <v>55</v>
      </c>
      <c r="C4" s="109"/>
      <c r="D4" s="109"/>
      <c r="E4" s="109"/>
      <c r="F4" s="109"/>
      <c r="G4" s="109"/>
      <c r="H4" s="109"/>
      <c r="I4" s="109"/>
      <c r="J4" s="109"/>
      <c r="K4" s="109"/>
      <c r="L4" s="6"/>
      <c r="M4" s="6"/>
      <c r="N4" s="6"/>
      <c r="O4" s="6"/>
    </row>
    <row r="5" spans="1:15" ht="16.5" thickTop="1" thickBot="1" x14ac:dyDescent="0.3">
      <c r="A5" s="8"/>
      <c r="B5" s="8"/>
      <c r="C5" s="8"/>
      <c r="D5" s="100" t="s">
        <v>2</v>
      </c>
      <c r="E5" s="100"/>
      <c r="F5" s="100"/>
      <c r="G5" s="100"/>
      <c r="H5" s="110" t="s">
        <v>3</v>
      </c>
      <c r="I5" s="111"/>
      <c r="J5" s="114" t="s">
        <v>4</v>
      </c>
      <c r="K5" s="114"/>
      <c r="L5" s="6"/>
      <c r="M5" s="6"/>
      <c r="N5" s="6"/>
      <c r="O5" s="6"/>
    </row>
    <row r="6" spans="1:15" ht="16.5" thickTop="1" thickBot="1" x14ac:dyDescent="0.3">
      <c r="A6" s="100" t="s">
        <v>5</v>
      </c>
      <c r="B6" s="100" t="s">
        <v>6</v>
      </c>
      <c r="C6" s="100" t="s">
        <v>7</v>
      </c>
      <c r="D6" s="100" t="s">
        <v>8</v>
      </c>
      <c r="E6" s="100"/>
      <c r="F6" s="100" t="s">
        <v>9</v>
      </c>
      <c r="G6" s="100"/>
      <c r="H6" s="112"/>
      <c r="I6" s="113"/>
      <c r="J6" s="114"/>
      <c r="K6" s="114"/>
      <c r="L6" s="6"/>
      <c r="M6" s="6"/>
      <c r="N6" s="6"/>
      <c r="O6" s="6"/>
    </row>
    <row r="7" spans="1:15" ht="16.5" thickTop="1" thickBot="1" x14ac:dyDescent="0.3">
      <c r="A7" s="100"/>
      <c r="B7" s="100"/>
      <c r="C7" s="100"/>
      <c r="D7" s="36" t="s">
        <v>10</v>
      </c>
      <c r="E7" s="36" t="s">
        <v>11</v>
      </c>
      <c r="F7" s="36" t="s">
        <v>10</v>
      </c>
      <c r="G7" s="36" t="s">
        <v>11</v>
      </c>
      <c r="H7" s="36" t="s">
        <v>10</v>
      </c>
      <c r="I7" s="36" t="s">
        <v>11</v>
      </c>
      <c r="J7" s="36" t="s">
        <v>10</v>
      </c>
      <c r="K7" s="36" t="s">
        <v>11</v>
      </c>
      <c r="L7" s="6"/>
      <c r="M7" s="6"/>
      <c r="N7" s="6"/>
      <c r="O7" s="6"/>
    </row>
    <row r="8" spans="1:15" ht="16.5" thickTop="1" thickBot="1" x14ac:dyDescent="0.3">
      <c r="A8" s="115"/>
      <c r="B8" s="100"/>
      <c r="C8" s="100"/>
      <c r="D8" s="36" t="s">
        <v>12</v>
      </c>
      <c r="E8" s="36" t="s">
        <v>12</v>
      </c>
      <c r="F8" s="36" t="s">
        <v>12</v>
      </c>
      <c r="G8" s="10" t="s">
        <v>12</v>
      </c>
      <c r="H8" s="36" t="s">
        <v>12</v>
      </c>
      <c r="I8" s="11" t="s">
        <v>12</v>
      </c>
      <c r="J8" s="36" t="s">
        <v>12</v>
      </c>
      <c r="K8" s="11" t="s">
        <v>12</v>
      </c>
      <c r="L8" s="6"/>
      <c r="M8" s="6"/>
      <c r="N8" s="6"/>
      <c r="O8" s="6"/>
    </row>
    <row r="9" spans="1:15" ht="16.5" thickTop="1" thickBot="1" x14ac:dyDescent="0.3">
      <c r="A9" s="1">
        <v>1</v>
      </c>
      <c r="B9" s="41" t="s">
        <v>78</v>
      </c>
      <c r="C9" s="41" t="s">
        <v>79</v>
      </c>
      <c r="D9" s="44">
        <v>43.125</v>
      </c>
      <c r="E9" s="45">
        <f>D9*E12/D12</f>
        <v>47.187876135244558</v>
      </c>
      <c r="F9" s="47">
        <v>100</v>
      </c>
      <c r="G9" s="48">
        <v>100</v>
      </c>
      <c r="H9" s="77">
        <v>48</v>
      </c>
      <c r="I9" s="72">
        <f>H9*I12/H12</f>
        <v>48</v>
      </c>
      <c r="J9" s="49">
        <f t="shared" ref="J9:K13" si="0">D9+F9+H9</f>
        <v>191.125</v>
      </c>
      <c r="K9" s="82">
        <f t="shared" si="0"/>
        <v>195.18787613524455</v>
      </c>
      <c r="L9" s="80"/>
      <c r="M9" s="6"/>
      <c r="N9" s="12"/>
      <c r="O9" s="12"/>
    </row>
    <row r="10" spans="1:15" ht="16.5" thickTop="1" thickBot="1" x14ac:dyDescent="0.3">
      <c r="A10" s="2">
        <v>2</v>
      </c>
      <c r="B10" s="33" t="s">
        <v>60</v>
      </c>
      <c r="C10" s="33" t="s">
        <v>61</v>
      </c>
      <c r="D10" s="50">
        <v>30.882999999999999</v>
      </c>
      <c r="E10" s="51">
        <f>D10*E12/D12</f>
        <v>33.792537476748002</v>
      </c>
      <c r="F10" s="50">
        <v>64</v>
      </c>
      <c r="G10" s="45">
        <f>F10*G9/F9</f>
        <v>64</v>
      </c>
      <c r="H10" s="50">
        <v>40</v>
      </c>
      <c r="I10" s="45">
        <f>H10*I12/H12</f>
        <v>40</v>
      </c>
      <c r="J10" s="52">
        <f t="shared" si="0"/>
        <v>134.88299999999998</v>
      </c>
      <c r="K10" s="82">
        <f t="shared" si="0"/>
        <v>137.79253747674801</v>
      </c>
      <c r="L10" s="80"/>
      <c r="M10" s="6"/>
      <c r="N10" s="12"/>
      <c r="O10" s="12"/>
    </row>
    <row r="11" spans="1:15" ht="16.5" thickTop="1" thickBot="1" x14ac:dyDescent="0.3">
      <c r="A11" s="2">
        <v>3</v>
      </c>
      <c r="B11" s="33" t="s">
        <v>56</v>
      </c>
      <c r="C11" s="33" t="s">
        <v>57</v>
      </c>
      <c r="D11" s="44">
        <v>31.629000000000001</v>
      </c>
      <c r="E11" s="50">
        <f>D11*E12/D12</f>
        <v>34.608819345661452</v>
      </c>
      <c r="F11" s="44">
        <v>54</v>
      </c>
      <c r="G11" s="50">
        <f>F11*G9/F9</f>
        <v>54</v>
      </c>
      <c r="H11" s="44">
        <v>28</v>
      </c>
      <c r="I11" s="50">
        <f>H11*I12/H12</f>
        <v>28</v>
      </c>
      <c r="J11" s="49">
        <f t="shared" si="0"/>
        <v>113.629</v>
      </c>
      <c r="K11" s="89">
        <f t="shared" si="0"/>
        <v>116.60881934566146</v>
      </c>
      <c r="L11" s="80"/>
      <c r="M11" s="6"/>
      <c r="N11" s="12"/>
      <c r="O11" s="12"/>
    </row>
    <row r="12" spans="1:15" ht="27" customHeight="1" thickTop="1" thickBot="1" x14ac:dyDescent="0.3">
      <c r="A12" s="2">
        <v>4</v>
      </c>
      <c r="B12" s="41" t="s">
        <v>58</v>
      </c>
      <c r="C12" s="41" t="s">
        <v>59</v>
      </c>
      <c r="D12" s="50">
        <v>45.695</v>
      </c>
      <c r="E12" s="48">
        <v>50</v>
      </c>
      <c r="F12" s="50">
        <v>75</v>
      </c>
      <c r="G12" s="50">
        <f>F12*G9/F9</f>
        <v>75</v>
      </c>
      <c r="H12" s="50">
        <v>50</v>
      </c>
      <c r="I12" s="67">
        <v>50</v>
      </c>
      <c r="J12" s="50">
        <f t="shared" si="0"/>
        <v>170.69499999999999</v>
      </c>
      <c r="K12" s="89">
        <f t="shared" si="0"/>
        <v>175</v>
      </c>
      <c r="L12" s="81"/>
      <c r="M12" s="6"/>
      <c r="N12" s="12"/>
      <c r="O12" s="12"/>
    </row>
    <row r="13" spans="1:15" ht="27" customHeight="1" thickBot="1" x14ac:dyDescent="0.3">
      <c r="A13" s="2">
        <v>5</v>
      </c>
      <c r="B13" s="41" t="s">
        <v>97</v>
      </c>
      <c r="C13" s="41" t="s">
        <v>98</v>
      </c>
      <c r="D13" s="55">
        <v>45.2</v>
      </c>
      <c r="E13" s="56">
        <f>D13*E12/D12</f>
        <v>49.458365247838934</v>
      </c>
      <c r="F13" s="56">
        <v>68</v>
      </c>
      <c r="G13" s="56">
        <f>F13*G9/F9</f>
        <v>68</v>
      </c>
      <c r="H13" s="56">
        <v>27</v>
      </c>
      <c r="I13" s="56">
        <f>H13*I12/H12</f>
        <v>27</v>
      </c>
      <c r="J13" s="56">
        <f t="shared" si="0"/>
        <v>140.19999999999999</v>
      </c>
      <c r="K13" s="83">
        <f t="shared" si="0"/>
        <v>144.45836524783894</v>
      </c>
      <c r="L13" s="80"/>
      <c r="M13" s="6"/>
      <c r="N13" s="12"/>
      <c r="O13" s="12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thickBot="1" x14ac:dyDescent="0.3">
      <c r="A16" s="98" t="s">
        <v>13</v>
      </c>
      <c r="B16" s="99"/>
      <c r="C16" s="99"/>
      <c r="D16" s="99"/>
      <c r="E16" s="99"/>
      <c r="F16" s="99"/>
      <c r="G16" s="99"/>
      <c r="H16" s="13"/>
      <c r="I16" s="13"/>
      <c r="J16" s="14"/>
      <c r="K16" s="15"/>
      <c r="L16" s="15"/>
      <c r="M16" s="15"/>
      <c r="N16" s="15"/>
      <c r="O16" s="6"/>
    </row>
    <row r="17" spans="1:18" ht="53.45" customHeight="1" thickTop="1" thickBot="1" x14ac:dyDescent="0.3">
      <c r="A17" s="35" t="s">
        <v>5</v>
      </c>
      <c r="B17" s="37" t="s">
        <v>6</v>
      </c>
      <c r="C17" s="35" t="s">
        <v>7</v>
      </c>
      <c r="D17" s="100" t="s">
        <v>14</v>
      </c>
      <c r="E17" s="100"/>
      <c r="F17" s="100" t="s">
        <v>15</v>
      </c>
      <c r="G17" s="100"/>
      <c r="H17" s="116" t="s">
        <v>4</v>
      </c>
      <c r="I17" s="117"/>
      <c r="J17" s="118" t="s">
        <v>16</v>
      </c>
      <c r="K17" s="118"/>
      <c r="L17" s="118"/>
      <c r="M17" s="118"/>
      <c r="N17" s="118"/>
      <c r="O17" s="6"/>
    </row>
    <row r="18" spans="1:18" ht="27" thickTop="1" thickBot="1" x14ac:dyDescent="0.3">
      <c r="A18" s="37"/>
      <c r="B18" s="18"/>
      <c r="C18" s="37"/>
      <c r="D18" s="19" t="s">
        <v>17</v>
      </c>
      <c r="E18" s="20" t="s">
        <v>18</v>
      </c>
      <c r="F18" s="20" t="s">
        <v>17</v>
      </c>
      <c r="G18" s="21" t="s">
        <v>18</v>
      </c>
      <c r="H18" s="22" t="s">
        <v>17</v>
      </c>
      <c r="I18" s="23" t="s">
        <v>18</v>
      </c>
      <c r="J18" s="24" t="s">
        <v>19</v>
      </c>
      <c r="K18" s="25" t="s">
        <v>20</v>
      </c>
      <c r="L18" s="25" t="s">
        <v>21</v>
      </c>
      <c r="M18" s="32" t="s">
        <v>22</v>
      </c>
      <c r="N18" s="34" t="s">
        <v>23</v>
      </c>
      <c r="O18" s="6"/>
    </row>
    <row r="19" spans="1:18" ht="16.5" thickTop="1" thickBot="1" x14ac:dyDescent="0.3">
      <c r="A19" s="1">
        <v>1</v>
      </c>
      <c r="B19" s="41" t="s">
        <v>78</v>
      </c>
      <c r="C19" s="41" t="s">
        <v>79</v>
      </c>
      <c r="D19" s="57">
        <v>520.90000000000009</v>
      </c>
      <c r="E19" s="58">
        <v>579.93415145166114</v>
      </c>
      <c r="F19" s="59">
        <v>191.125</v>
      </c>
      <c r="G19" s="59">
        <v>195.18787613524455</v>
      </c>
      <c r="H19" s="59">
        <f t="shared" ref="H19:I23" si="1">D19+F19</f>
        <v>712.02500000000009</v>
      </c>
      <c r="I19" s="59">
        <f t="shared" si="1"/>
        <v>775.12202758690569</v>
      </c>
      <c r="J19" s="42" t="s">
        <v>45</v>
      </c>
      <c r="K19" s="42" t="s">
        <v>40</v>
      </c>
      <c r="L19" s="42" t="s">
        <v>67</v>
      </c>
      <c r="M19" s="42" t="s">
        <v>71</v>
      </c>
      <c r="N19" s="84" t="s">
        <v>75</v>
      </c>
      <c r="O19" s="96"/>
      <c r="P19" s="5"/>
      <c r="Q19" s="5"/>
    </row>
    <row r="20" spans="1:18" ht="16.5" thickTop="1" thickBot="1" x14ac:dyDescent="0.3">
      <c r="A20" s="39">
        <v>3</v>
      </c>
      <c r="B20" s="33" t="s">
        <v>60</v>
      </c>
      <c r="C20" s="33" t="s">
        <v>61</v>
      </c>
      <c r="D20" s="58">
        <v>628.76699999999994</v>
      </c>
      <c r="E20" s="58">
        <v>439.44165209790208</v>
      </c>
      <c r="F20" s="60">
        <v>134.88299999999998</v>
      </c>
      <c r="G20" s="60">
        <v>137.79253747674801</v>
      </c>
      <c r="H20" s="59">
        <f t="shared" si="1"/>
        <v>763.64999999999986</v>
      </c>
      <c r="I20" s="59">
        <f t="shared" si="1"/>
        <v>577.23418957465015</v>
      </c>
      <c r="J20" s="42" t="s">
        <v>71</v>
      </c>
      <c r="K20" s="42" t="s">
        <v>73</v>
      </c>
      <c r="L20" s="42" t="s">
        <v>74</v>
      </c>
      <c r="M20" s="42" t="s">
        <v>70</v>
      </c>
      <c r="N20" s="85" t="s">
        <v>66</v>
      </c>
      <c r="O20" s="96"/>
      <c r="P20" s="5"/>
      <c r="Q20" s="5"/>
      <c r="R20" s="4"/>
    </row>
    <row r="21" spans="1:18" ht="16.5" thickTop="1" thickBot="1" x14ac:dyDescent="0.3">
      <c r="A21" s="1">
        <v>4</v>
      </c>
      <c r="B21" s="41" t="s">
        <v>56</v>
      </c>
      <c r="C21" s="41" t="s">
        <v>57</v>
      </c>
      <c r="D21" s="58">
        <v>346.58870000000002</v>
      </c>
      <c r="E21" s="61">
        <v>438.55981767502919</v>
      </c>
      <c r="F21" s="62">
        <v>113.629</v>
      </c>
      <c r="G21" s="63">
        <v>116.60881934566146</v>
      </c>
      <c r="H21" s="64">
        <f t="shared" si="1"/>
        <v>460.21770000000004</v>
      </c>
      <c r="I21" s="59">
        <f t="shared" si="1"/>
        <v>555.16863702069065</v>
      </c>
      <c r="J21" s="42" t="s">
        <v>66</v>
      </c>
      <c r="K21" s="42" t="s">
        <v>67</v>
      </c>
      <c r="L21" s="42" t="s">
        <v>68</v>
      </c>
      <c r="M21" s="42" t="s">
        <v>69</v>
      </c>
      <c r="N21" s="84" t="s">
        <v>70</v>
      </c>
      <c r="O21" s="96"/>
      <c r="P21" s="5"/>
      <c r="Q21" s="5"/>
    </row>
    <row r="22" spans="1:18" ht="27" customHeight="1" thickTop="1" thickBot="1" x14ac:dyDescent="0.3">
      <c r="A22" s="1">
        <v>2</v>
      </c>
      <c r="B22" s="41" t="s">
        <v>58</v>
      </c>
      <c r="C22" s="41" t="s">
        <v>59</v>
      </c>
      <c r="D22" s="58">
        <v>325.82</v>
      </c>
      <c r="E22" s="58">
        <v>428.36580977388371</v>
      </c>
      <c r="F22" s="65">
        <v>170.69499999999999</v>
      </c>
      <c r="G22" s="65">
        <v>175</v>
      </c>
      <c r="H22" s="59">
        <f t="shared" si="1"/>
        <v>496.51499999999999</v>
      </c>
      <c r="I22" s="59">
        <f t="shared" si="1"/>
        <v>603.36580977388371</v>
      </c>
      <c r="J22" s="42" t="s">
        <v>71</v>
      </c>
      <c r="K22" s="42" t="s">
        <v>70</v>
      </c>
      <c r="L22" s="42" t="s">
        <v>75</v>
      </c>
      <c r="M22" s="42" t="s">
        <v>72</v>
      </c>
      <c r="N22" s="85" t="s">
        <v>42</v>
      </c>
      <c r="O22" s="97"/>
      <c r="P22" s="5"/>
      <c r="Q22" s="5"/>
    </row>
    <row r="23" spans="1:18" ht="16.5" thickTop="1" thickBot="1" x14ac:dyDescent="0.3">
      <c r="A23" s="1">
        <v>5</v>
      </c>
      <c r="B23" s="41" t="s">
        <v>97</v>
      </c>
      <c r="C23" s="41" t="s">
        <v>98</v>
      </c>
      <c r="D23" s="58">
        <v>324.60000000000002</v>
      </c>
      <c r="E23" s="58">
        <v>351.05231830426385</v>
      </c>
      <c r="F23" s="66">
        <v>140.19999999999999</v>
      </c>
      <c r="G23" s="65">
        <v>144.45836524783894</v>
      </c>
      <c r="H23" s="59">
        <f t="shared" si="1"/>
        <v>464.8</v>
      </c>
      <c r="I23" s="59">
        <f t="shared" si="1"/>
        <v>495.51068355210282</v>
      </c>
      <c r="J23" s="42" t="s">
        <v>99</v>
      </c>
      <c r="K23" s="42" t="s">
        <v>40</v>
      </c>
      <c r="L23" s="42" t="s">
        <v>45</v>
      </c>
      <c r="M23" s="42" t="s">
        <v>42</v>
      </c>
      <c r="N23" s="85" t="s">
        <v>69</v>
      </c>
      <c r="O23" s="96"/>
      <c r="P23" s="5"/>
      <c r="Q23" s="5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6"/>
      <c r="M25" s="6"/>
      <c r="N25" s="6"/>
      <c r="O25" s="6"/>
    </row>
    <row r="26" spans="1:18" ht="15.75" thickBot="1" x14ac:dyDescent="0.3">
      <c r="A26" s="120" t="s">
        <v>24</v>
      </c>
      <c r="B26" s="121"/>
      <c r="C26" s="121"/>
      <c r="D26" s="121"/>
      <c r="E26" s="121"/>
      <c r="F26" s="121"/>
      <c r="G26" s="121"/>
      <c r="H26" s="26"/>
      <c r="I26" s="27"/>
      <c r="J26" s="28"/>
      <c r="K26" s="6"/>
      <c r="L26" s="4"/>
      <c r="M26" s="6"/>
      <c r="N26" s="6"/>
      <c r="O26" s="6"/>
    </row>
    <row r="27" spans="1:18" ht="16.5" thickTop="1" thickBot="1" x14ac:dyDescent="0.3">
      <c r="A27" s="119" t="s">
        <v>5</v>
      </c>
      <c r="B27" s="122" t="s">
        <v>6</v>
      </c>
      <c r="C27" s="119" t="s">
        <v>7</v>
      </c>
      <c r="D27" s="119" t="s">
        <v>14</v>
      </c>
      <c r="E27" s="119"/>
      <c r="F27" s="119" t="s">
        <v>15</v>
      </c>
      <c r="G27" s="119"/>
      <c r="H27" s="101" t="s">
        <v>4</v>
      </c>
      <c r="I27" s="102"/>
      <c r="J27" s="28"/>
      <c r="K27" s="6"/>
      <c r="L27" s="6"/>
      <c r="M27" s="4"/>
      <c r="N27" s="6"/>
      <c r="O27" s="6"/>
    </row>
    <row r="28" spans="1:18" ht="27" thickTop="1" thickBot="1" x14ac:dyDescent="0.3">
      <c r="A28" s="122"/>
      <c r="B28" s="123"/>
      <c r="C28" s="119"/>
      <c r="D28" s="29" t="s">
        <v>17</v>
      </c>
      <c r="E28" s="29" t="s">
        <v>18</v>
      </c>
      <c r="F28" s="29" t="s">
        <v>17</v>
      </c>
      <c r="G28" s="30" t="s">
        <v>18</v>
      </c>
      <c r="H28" s="31" t="s">
        <v>17</v>
      </c>
      <c r="I28" s="31" t="s">
        <v>18</v>
      </c>
      <c r="J28" s="28"/>
      <c r="K28" s="6"/>
      <c r="L28" s="6"/>
      <c r="M28" s="6"/>
      <c r="N28" s="6"/>
      <c r="O28" s="6"/>
    </row>
    <row r="29" spans="1:18" ht="16.5" thickTop="1" thickBot="1" x14ac:dyDescent="0.3">
      <c r="A29" s="3">
        <v>1</v>
      </c>
      <c r="B29" s="41" t="s">
        <v>58</v>
      </c>
      <c r="C29" s="41" t="s">
        <v>59</v>
      </c>
      <c r="D29" s="58">
        <v>325.82</v>
      </c>
      <c r="E29" s="61">
        <v>428.36580977388371</v>
      </c>
      <c r="F29" s="62">
        <v>170.69499999999999</v>
      </c>
      <c r="G29" s="62">
        <v>175</v>
      </c>
      <c r="H29" s="64">
        <f t="shared" ref="H29" si="2">D29+F29</f>
        <v>496.51499999999999</v>
      </c>
      <c r="I29" s="59">
        <f t="shared" ref="I29" si="3">E29+G29</f>
        <v>603.36580977388371</v>
      </c>
      <c r="J29" s="91" t="s">
        <v>19</v>
      </c>
      <c r="K29" s="81"/>
      <c r="L29" s="6"/>
      <c r="M29" s="6"/>
      <c r="N29" s="6"/>
      <c r="O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heetProtection algorithmName="SHA-512" hashValue="OQW7/7UP2XVITtanyHYCLHVuJY3R2A8LYXJtaYcaKocfwwifAtFVX+EZAwfQYNucZjeBVRih+Yy7UUUsWigzDA==" saltValue="FER0IH2p4ZEHDrpg+R2OHA==" spinCount="100000" sheet="1" objects="1" scenarios="1"/>
  <mergeCells count="24">
    <mergeCell ref="H27:I27"/>
    <mergeCell ref="H17:I17"/>
    <mergeCell ref="A27:A28"/>
    <mergeCell ref="B27:B28"/>
    <mergeCell ref="C27:C28"/>
    <mergeCell ref="D27:E27"/>
    <mergeCell ref="F27:G27"/>
    <mergeCell ref="A16:G16"/>
    <mergeCell ref="D17:E17"/>
    <mergeCell ref="F17:G17"/>
    <mergeCell ref="J17:N17"/>
    <mergeCell ref="A26:G26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1.3.1</vt:lpstr>
      <vt:lpstr>1.6.1</vt:lpstr>
      <vt:lpstr>1.51.1</vt:lpstr>
      <vt:lpstr>1.17.1</vt:lpstr>
      <vt:lpstr>1.48.1</vt:lpstr>
      <vt:lpstr>2.91.1</vt:lpstr>
      <vt:lpstr>2.82.1</vt:lpstr>
      <vt:lpstr>2.98.1</vt:lpstr>
      <vt:lpstr>2.93.1</vt:lpstr>
      <vt:lpstr>2.134.1</vt:lpstr>
      <vt:lpstr>2.110.1</vt:lpstr>
      <vt:lpstr>2.142.1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2020-07-31T05:24:43Z</dcterms:modified>
</cp:coreProperties>
</file>