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3238583D-E759-4051-AE82-BDC22786CDB0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ΚΥ ΧΑΛΑΝΔΡΙΟΥ" sheetId="20" r:id="rId1"/>
    <sheet name="ΚΥ ΙΛΙΟΥ" sheetId="21" r:id="rId2"/>
    <sheet name="ΚΥ ΠΕΙΡΑΙΑ" sheetId="22" r:id="rId3"/>
    <sheet name="ΚΥ ΝΕΑΣ ΙΩΝΙΑΣ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3" l="1"/>
  <c r="K14" i="23"/>
  <c r="K17" i="23"/>
  <c r="I12" i="23"/>
  <c r="I11" i="23"/>
  <c r="K18" i="20"/>
  <c r="K17" i="20"/>
  <c r="K14" i="20"/>
  <c r="K12" i="20"/>
  <c r="I12" i="20"/>
  <c r="I11" i="20"/>
  <c r="J12" i="23" l="1"/>
  <c r="L12" i="23"/>
  <c r="L17" i="23" l="1"/>
  <c r="J17" i="23"/>
  <c r="H17" i="23"/>
  <c r="L16" i="23"/>
  <c r="J16" i="23"/>
  <c r="H16" i="23"/>
  <c r="L15" i="23"/>
  <c r="J15" i="23"/>
  <c r="H15" i="23"/>
  <c r="L14" i="23"/>
  <c r="J14" i="23"/>
  <c r="H14" i="23"/>
  <c r="L13" i="23"/>
  <c r="J13" i="23"/>
  <c r="H13" i="23"/>
  <c r="H12" i="23"/>
  <c r="N12" i="23" s="1"/>
  <c r="L11" i="23"/>
  <c r="J11" i="23"/>
  <c r="H11" i="23"/>
  <c r="L13" i="22"/>
  <c r="J13" i="22"/>
  <c r="H13" i="22"/>
  <c r="L12" i="22"/>
  <c r="J12" i="22"/>
  <c r="H12" i="22"/>
  <c r="L11" i="22"/>
  <c r="J11" i="22"/>
  <c r="H11" i="22"/>
  <c r="H12" i="21"/>
  <c r="J12" i="21"/>
  <c r="L12" i="21"/>
  <c r="N12" i="21"/>
  <c r="H13" i="21"/>
  <c r="J13" i="21"/>
  <c r="L13" i="21"/>
  <c r="N13" i="21"/>
  <c r="L11" i="21"/>
  <c r="J11" i="21"/>
  <c r="H11" i="21"/>
  <c r="N14" i="23" l="1"/>
  <c r="N11" i="23"/>
  <c r="N15" i="23"/>
  <c r="N13" i="23"/>
  <c r="N17" i="23"/>
  <c r="N16" i="23"/>
  <c r="N13" i="22"/>
  <c r="N11" i="22"/>
  <c r="N12" i="22"/>
  <c r="N11" i="21"/>
  <c r="L12" i="20"/>
  <c r="L13" i="20"/>
  <c r="L14" i="20"/>
  <c r="L15" i="20"/>
  <c r="L16" i="20"/>
  <c r="L17" i="20"/>
  <c r="L18" i="20"/>
  <c r="J14" i="20"/>
  <c r="J15" i="20"/>
  <c r="J16" i="20"/>
  <c r="J17" i="20"/>
  <c r="J18" i="20"/>
  <c r="H18" i="20"/>
  <c r="H14" i="20"/>
  <c r="H15" i="20"/>
  <c r="H16" i="20"/>
  <c r="H17" i="20"/>
  <c r="H12" i="20"/>
  <c r="H13" i="20"/>
  <c r="N18" i="20" l="1"/>
  <c r="N14" i="20"/>
  <c r="N17" i="20"/>
  <c r="N16" i="20"/>
  <c r="N15" i="20"/>
  <c r="J13" i="20"/>
  <c r="N13" i="20" s="1"/>
  <c r="J12" i="20"/>
  <c r="N12" i="20" s="1"/>
  <c r="L11" i="20"/>
  <c r="J11" i="20"/>
  <c r="H11" i="20"/>
  <c r="N11" i="20" l="1"/>
</calcChain>
</file>

<file path=xl/sharedStrings.xml><?xml version="1.0" encoding="utf-8"?>
<sst xmlns="http://schemas.openxmlformats.org/spreadsheetml/2006/main" count="142" uniqueCount="38">
  <si>
    <t>ΕΙΔΙΚΟΤΗΤΑ</t>
  </si>
  <si>
    <t>1η &amp; 2η ΥΠΕ</t>
  </si>
  <si>
    <t>ΑΔΤ</t>
  </si>
  <si>
    <t>ΠΡΟΥΠΗΡΕΣΙΑ</t>
  </si>
  <si>
    <t>ΕΠΙΣΤΗΜΟΝΙΚΟ ΕΡΓΟ</t>
  </si>
  <si>
    <t>ΕΚΠΑΙΔΕΥΤΙΚΟ ΕΡΓΟ</t>
  </si>
  <si>
    <t>ΣΥΝΟΛΙΚΗ ΒΑΘΜΟΛΟΓΙΑ</t>
  </si>
  <si>
    <t>ΠΡΙΝ ΤΗΝ ΑΝΑΓΩΓΗ</t>
  </si>
  <si>
    <t>ΜΕΤΑ ΤΗΝ ΑΝΑΓΩΓΗ</t>
  </si>
  <si>
    <t>A/A</t>
  </si>
  <si>
    <t>Π.Φ.Υ.</t>
  </si>
  <si>
    <t>"Αριστα"</t>
  </si>
  <si>
    <t>ΒΑΘΜΟΣ</t>
  </si>
  <si>
    <t>ΑΡ. ΠΡΩΤ.  ΗΛΕΚΤΡ. ΑΙΤΗΣΗΣ</t>
  </si>
  <si>
    <t xml:space="preserve">1 ΘΕΣΗ ΕΠΙΜΕΛΗΤΗ Β'    </t>
  </si>
  <si>
    <t>75/1951</t>
  </si>
  <si>
    <t>ΑΒ398633</t>
  </si>
  <si>
    <t>75/1808</t>
  </si>
  <si>
    <t>ΑΗ562116</t>
  </si>
  <si>
    <t>75/1477</t>
  </si>
  <si>
    <t>Σ524509</t>
  </si>
  <si>
    <t>75/1387</t>
  </si>
  <si>
    <t>ΑΙ659819</t>
  </si>
  <si>
    <t>75/1156</t>
  </si>
  <si>
    <t>Π 963952/ AI0005438</t>
  </si>
  <si>
    <t>75/1084</t>
  </si>
  <si>
    <t>ΑΗ034530</t>
  </si>
  <si>
    <t>75/991</t>
  </si>
  <si>
    <t>ΑΗ279116</t>
  </si>
  <si>
    <t>75/393</t>
  </si>
  <si>
    <t>ΑΚ330428</t>
  </si>
  <si>
    <t>ΕΝΔΟΚΡΙΝΟΛΟΓΙΑΣ</t>
  </si>
  <si>
    <t>ΚΕΝΤΡΟ ΥΓΕΙΑΣ ΧΑΛΑΝΔΡΙΟΥ-  1.38.1  (αριθμ. προκήρ.  ΔΑΑΔ 59116/18-12-2018/ 20-12-2018)</t>
  </si>
  <si>
    <t>ΚΕΝΤΡΟ ΥΓΕΙΑΣ ΙΛΙΟΥ- 2.126.1  (αριθμ. προκήρ.  ΔΑΑΔ 64112/18-12-2018  )</t>
  </si>
  <si>
    <t>ΚΕΝΤΡΟ ΥΓΕΙΑΣ ΠΕΙΡΑΙΑ-  2.128.1. (ΔΑΑΔ 64112/18-12-2018 )</t>
  </si>
  <si>
    <t>ΚΕΝΤΡΟ ΥΓΕΙΑΣ ΝΕΑΣ ΙΩΝΙΑΣ-  1.25.1  (αριθμ. προκήρ.  ΔΑΑΔ 59116/18-12-2018/ 20-12-2018)</t>
  </si>
  <si>
    <t>ΤΕΛΙΚΟΣ ΠΙΝΑΚΑΣ  ΜΟΡΙΟΔΟΤΗΣΗΣ</t>
  </si>
  <si>
    <t>Ημ.Ανάρτησης: 01/07/2020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</si>
</sst>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4" borderId="0" xfId="0" applyFill="1" applyBorder="1"/>
    <xf numFmtId="0" fontId="0" fillId="0" borderId="0" xfId="0" applyBorder="1"/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wrapText="1"/>
    </xf>
    <xf numFmtId="0" fontId="0" fillId="0" borderId="4" xfId="0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E96A-9474-41EF-A04E-CB1E36A3D481}">
  <dimension ref="A1:N34"/>
  <sheetViews>
    <sheetView workbookViewId="0">
      <selection activeCell="D22" sqref="D22:E22"/>
    </sheetView>
  </sheetViews>
  <sheetFormatPr defaultRowHeight="15" x14ac:dyDescent="0.25"/>
  <cols>
    <col min="1" max="1" width="9.140625" style="3"/>
    <col min="2" max="2" width="21.5703125" customWidth="1"/>
    <col min="3" max="3" width="19.85546875" customWidth="1"/>
    <col min="4" max="5" width="13.42578125" customWidth="1"/>
    <col min="6" max="6" width="16.28515625" customWidth="1"/>
    <col min="7" max="7" width="12.28515625" customWidth="1"/>
    <col min="8" max="9" width="11.5703125" customWidth="1"/>
    <col min="10" max="10" width="11.28515625" customWidth="1"/>
    <col min="11" max="11" width="11.85546875" customWidth="1"/>
    <col min="12" max="12" width="11" customWidth="1"/>
    <col min="13" max="13" width="10.7109375" customWidth="1"/>
    <col min="14" max="14" width="12.5703125" customWidth="1"/>
  </cols>
  <sheetData>
    <row r="1" spans="1:14" s="18" customFormat="1" x14ac:dyDescent="0.25">
      <c r="A1" s="17"/>
      <c r="G1" s="18" t="s">
        <v>11</v>
      </c>
      <c r="H1" s="17">
        <v>500</v>
      </c>
      <c r="I1" s="17"/>
      <c r="J1" s="17">
        <v>300</v>
      </c>
      <c r="K1" s="17"/>
      <c r="L1" s="17">
        <v>200</v>
      </c>
    </row>
    <row r="4" spans="1:14" x14ac:dyDescent="0.25">
      <c r="D4" s="30" t="s">
        <v>36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D5" s="16" t="s">
        <v>0</v>
      </c>
      <c r="E5" s="31" t="s">
        <v>31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D6" s="16" t="s">
        <v>12</v>
      </c>
      <c r="E6" s="32" t="s">
        <v>14</v>
      </c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D7" s="13" t="s">
        <v>10</v>
      </c>
      <c r="E7" s="31" t="s">
        <v>32</v>
      </c>
      <c r="F7" s="33"/>
      <c r="G7" s="33"/>
      <c r="H7" s="33"/>
      <c r="I7" s="33"/>
      <c r="J7" s="33"/>
      <c r="K7" s="33"/>
      <c r="L7" s="33"/>
      <c r="M7" s="33"/>
      <c r="N7" s="33"/>
    </row>
    <row r="8" spans="1:14" ht="15" customHeight="1" x14ac:dyDescent="0.25">
      <c r="D8" s="38" t="s">
        <v>1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5">
      <c r="A9"/>
      <c r="D9" s="34" t="s">
        <v>9</v>
      </c>
      <c r="E9" s="35" t="s">
        <v>13</v>
      </c>
      <c r="F9" s="36" t="s">
        <v>2</v>
      </c>
      <c r="G9" s="29" t="s">
        <v>3</v>
      </c>
      <c r="H9" s="29"/>
      <c r="I9" s="29" t="s">
        <v>4</v>
      </c>
      <c r="J9" s="29"/>
      <c r="K9" s="29" t="s">
        <v>5</v>
      </c>
      <c r="L9" s="29"/>
      <c r="M9" s="29" t="s">
        <v>6</v>
      </c>
      <c r="N9" s="29"/>
    </row>
    <row r="10" spans="1:14" ht="45" customHeight="1" x14ac:dyDescent="0.25">
      <c r="A10"/>
      <c r="D10" s="34"/>
      <c r="E10" s="35"/>
      <c r="F10" s="37"/>
      <c r="G10" s="2" t="s">
        <v>7</v>
      </c>
      <c r="H10" s="2" t="s">
        <v>8</v>
      </c>
      <c r="I10" s="2" t="s">
        <v>7</v>
      </c>
      <c r="J10" s="2" t="s">
        <v>8</v>
      </c>
      <c r="K10" s="2" t="s">
        <v>7</v>
      </c>
      <c r="L10" s="2" t="s">
        <v>8</v>
      </c>
      <c r="M10" s="2" t="s">
        <v>7</v>
      </c>
      <c r="N10" s="2" t="s">
        <v>8</v>
      </c>
    </row>
    <row r="11" spans="1:14" x14ac:dyDescent="0.25">
      <c r="A11"/>
      <c r="D11" s="4">
        <v>1</v>
      </c>
      <c r="E11" s="1" t="s">
        <v>15</v>
      </c>
      <c r="F11" s="1" t="s">
        <v>16</v>
      </c>
      <c r="G11" s="2">
        <v>92.745000000000005</v>
      </c>
      <c r="H11" s="5">
        <f>+H$1*G11/MAX(G$10:G$17)</f>
        <v>233.05691669807766</v>
      </c>
      <c r="I11" s="5">
        <f>+I$1*H11/MAX(H$10:H$17)</f>
        <v>0</v>
      </c>
      <c r="J11" s="5">
        <f>+J$1*I11/MAX(I$10:I$17)</f>
        <v>0</v>
      </c>
      <c r="K11" s="2">
        <v>30</v>
      </c>
      <c r="L11" s="5">
        <f>+L$1*K11/MAX(K$10:K$17)</f>
        <v>100</v>
      </c>
      <c r="M11" s="2">
        <v>122.745</v>
      </c>
      <c r="N11" s="5">
        <f>+H11+J11+L11</f>
        <v>333.05691669807766</v>
      </c>
    </row>
    <row r="12" spans="1:14" x14ac:dyDescent="0.25">
      <c r="A12"/>
      <c r="D12" s="4">
        <v>2</v>
      </c>
      <c r="E12" s="1" t="s">
        <v>17</v>
      </c>
      <c r="F12" s="1" t="s">
        <v>18</v>
      </c>
      <c r="G12" s="2">
        <v>38.475000000000001</v>
      </c>
      <c r="H12" s="5">
        <f t="shared" ref="H12:H18" si="0">+H$1*G12/MAX(G$10:G$17)</f>
        <v>96.683000376931773</v>
      </c>
      <c r="I12" s="5">
        <f>+I$1*H12/MAX(H$10:H$17)</f>
        <v>0</v>
      </c>
      <c r="J12" s="5">
        <f>+J$1*I12/MAX(I$10:I$17)</f>
        <v>0</v>
      </c>
      <c r="K12" s="5">
        <f>+K$1*J12/MAX(J$10:J$17)</f>
        <v>0</v>
      </c>
      <c r="L12" s="5">
        <f t="shared" ref="L12:L18" si="1">+L$1*K12/MAX(K$10:K$17)</f>
        <v>0</v>
      </c>
      <c r="M12" s="2">
        <v>38.475000000000001</v>
      </c>
      <c r="N12" s="5">
        <f t="shared" ref="N12:N18" si="2">+H12+J12+L12</f>
        <v>96.683000376931773</v>
      </c>
    </row>
    <row r="13" spans="1:14" x14ac:dyDescent="0.25">
      <c r="A13"/>
      <c r="D13" s="4">
        <v>3</v>
      </c>
      <c r="E13" s="1" t="s">
        <v>19</v>
      </c>
      <c r="F13" s="1" t="s">
        <v>20</v>
      </c>
      <c r="G13" s="8">
        <v>198.97499999999999</v>
      </c>
      <c r="H13" s="5">
        <f t="shared" si="0"/>
        <v>500</v>
      </c>
      <c r="I13" s="2">
        <v>32.5</v>
      </c>
      <c r="J13" s="5">
        <f>+J$1*I13/MAX(I$10:I$17)</f>
        <v>65.326633165829151</v>
      </c>
      <c r="K13" s="2">
        <v>60</v>
      </c>
      <c r="L13" s="5">
        <f t="shared" si="1"/>
        <v>200</v>
      </c>
      <c r="M13" s="2">
        <v>291.47500000000002</v>
      </c>
      <c r="N13" s="5">
        <f t="shared" si="2"/>
        <v>765.32663316582921</v>
      </c>
    </row>
    <row r="14" spans="1:14" x14ac:dyDescent="0.25">
      <c r="A14"/>
      <c r="D14" s="4">
        <v>4</v>
      </c>
      <c r="E14" s="1" t="s">
        <v>21</v>
      </c>
      <c r="F14" s="1" t="s">
        <v>22</v>
      </c>
      <c r="G14" s="2">
        <v>28.15</v>
      </c>
      <c r="H14" s="5">
        <f t="shared" si="0"/>
        <v>70.737529840432217</v>
      </c>
      <c r="I14" s="11">
        <v>29.85</v>
      </c>
      <c r="J14" s="5">
        <f t="shared" ref="J14:J18" si="3">+J$1*I14/MAX(I$10:I$17)</f>
        <v>60</v>
      </c>
      <c r="K14" s="5">
        <f>+K$1*J14/MAX(J$10:J$17)</f>
        <v>0</v>
      </c>
      <c r="L14" s="5">
        <f t="shared" si="1"/>
        <v>0</v>
      </c>
      <c r="M14" s="2">
        <v>58</v>
      </c>
      <c r="N14" s="5">
        <f t="shared" si="2"/>
        <v>130.73752984043222</v>
      </c>
    </row>
    <row r="15" spans="1:14" ht="30" x14ac:dyDescent="0.25">
      <c r="A15"/>
      <c r="D15" s="4">
        <v>5</v>
      </c>
      <c r="E15" s="1" t="s">
        <v>23</v>
      </c>
      <c r="F15" s="1" t="s">
        <v>24</v>
      </c>
      <c r="G15" s="8">
        <v>105.5</v>
      </c>
      <c r="H15" s="5">
        <f t="shared" si="0"/>
        <v>265.10868199522554</v>
      </c>
      <c r="I15" s="2">
        <v>149.25</v>
      </c>
      <c r="J15" s="5">
        <f t="shared" si="3"/>
        <v>300</v>
      </c>
      <c r="K15" s="27">
        <v>0</v>
      </c>
      <c r="L15" s="5">
        <f t="shared" si="1"/>
        <v>0</v>
      </c>
      <c r="M15" s="2">
        <v>254.75</v>
      </c>
      <c r="N15" s="5">
        <f t="shared" si="2"/>
        <v>565.10868199522554</v>
      </c>
    </row>
    <row r="16" spans="1:14" x14ac:dyDescent="0.25">
      <c r="A16"/>
      <c r="D16" s="4">
        <v>6</v>
      </c>
      <c r="E16" s="1" t="s">
        <v>25</v>
      </c>
      <c r="F16" s="1" t="s">
        <v>26</v>
      </c>
      <c r="G16" s="8">
        <v>75.150000000000006</v>
      </c>
      <c r="H16" s="5">
        <f t="shared" si="0"/>
        <v>188.84281944967961</v>
      </c>
      <c r="I16" s="2">
        <v>6.95</v>
      </c>
      <c r="J16" s="5">
        <f t="shared" si="3"/>
        <v>13.969849246231156</v>
      </c>
      <c r="K16" s="2">
        <v>20</v>
      </c>
      <c r="L16" s="5">
        <f t="shared" si="1"/>
        <v>66.666666666666671</v>
      </c>
      <c r="M16" s="2">
        <v>102.1</v>
      </c>
      <c r="N16" s="5">
        <f t="shared" si="2"/>
        <v>269.47933536257744</v>
      </c>
    </row>
    <row r="17" spans="1:14" x14ac:dyDescent="0.25">
      <c r="A17"/>
      <c r="D17" s="4">
        <v>7</v>
      </c>
      <c r="E17" s="1" t="s">
        <v>27</v>
      </c>
      <c r="F17" s="1" t="s">
        <v>28</v>
      </c>
      <c r="G17" s="8">
        <v>12.805</v>
      </c>
      <c r="H17" s="5">
        <f t="shared" si="0"/>
        <v>32.177409222264103</v>
      </c>
      <c r="I17" s="8">
        <v>38.799999999999997</v>
      </c>
      <c r="J17" s="5">
        <f t="shared" si="3"/>
        <v>77.989949748743712</v>
      </c>
      <c r="K17" s="5">
        <f>+K$1*J17/MAX(J$10:J$17)</f>
        <v>0</v>
      </c>
      <c r="L17" s="5">
        <f t="shared" si="1"/>
        <v>0</v>
      </c>
      <c r="M17" s="8">
        <v>51.604999999999997</v>
      </c>
      <c r="N17" s="5">
        <f t="shared" si="2"/>
        <v>110.16735897100781</v>
      </c>
    </row>
    <row r="18" spans="1:14" x14ac:dyDescent="0.25">
      <c r="A18"/>
      <c r="D18" s="4">
        <v>8</v>
      </c>
      <c r="E18" s="1" t="s">
        <v>29</v>
      </c>
      <c r="F18" s="1" t="s">
        <v>30</v>
      </c>
      <c r="G18" s="8">
        <v>10</v>
      </c>
      <c r="H18" s="5">
        <f t="shared" si="0"/>
        <v>25.128785023244127</v>
      </c>
      <c r="I18" s="8">
        <v>7.2</v>
      </c>
      <c r="J18" s="5">
        <f t="shared" si="3"/>
        <v>14.472361809045227</v>
      </c>
      <c r="K18" s="5">
        <f>+K$1*J18/MAX(J$10:J$17)</f>
        <v>0</v>
      </c>
      <c r="L18" s="5">
        <f t="shared" si="1"/>
        <v>0</v>
      </c>
      <c r="M18" s="8">
        <v>17.2</v>
      </c>
      <c r="N18" s="5">
        <f t="shared" si="2"/>
        <v>39.601146832289352</v>
      </c>
    </row>
    <row r="19" spans="1:14" x14ac:dyDescent="0.25">
      <c r="A19"/>
    </row>
    <row r="20" spans="1:14" x14ac:dyDescent="0.25">
      <c r="A20"/>
    </row>
    <row r="21" spans="1:14" x14ac:dyDescent="0.25">
      <c r="A21"/>
    </row>
    <row r="22" spans="1:14" x14ac:dyDescent="0.25">
      <c r="A22"/>
      <c r="D22" s="28" t="s">
        <v>37</v>
      </c>
      <c r="E22" s="28"/>
    </row>
    <row r="23" spans="1:14" x14ac:dyDescent="0.25">
      <c r="A23"/>
      <c r="D23" s="26"/>
    </row>
    <row r="24" spans="1:14" x14ac:dyDescent="0.25">
      <c r="A24"/>
      <c r="D24" s="26"/>
    </row>
    <row r="25" spans="1:14" x14ac:dyDescent="0.25">
      <c r="A25"/>
      <c r="D25" s="26"/>
    </row>
    <row r="26" spans="1:14" x14ac:dyDescent="0.25">
      <c r="A26"/>
    </row>
    <row r="27" spans="1:14" x14ac:dyDescent="0.25">
      <c r="A27"/>
    </row>
    <row r="28" spans="1:14" x14ac:dyDescent="0.25">
      <c r="A28"/>
    </row>
    <row r="29" spans="1:14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</sheetData>
  <sheetProtection algorithmName="SHA-512" hashValue="gRc4cqNj0jDEab3a2TZd7ydZ3HJq6Decce4owLluKytesEl4G58Hn7ZEh5mHSsQtVN69Ldp9TjxiLqxmuGB6oA==" saltValue="pO4PMB8XzLe/5rY7k7K22Q==" spinCount="100000" sheet="1" objects="1" scenarios="1"/>
  <mergeCells count="13">
    <mergeCell ref="D22:E22"/>
    <mergeCell ref="K9:L9"/>
    <mergeCell ref="M9:N9"/>
    <mergeCell ref="D4:N4"/>
    <mergeCell ref="E5:N5"/>
    <mergeCell ref="E6:N6"/>
    <mergeCell ref="E7:N7"/>
    <mergeCell ref="D9:D10"/>
    <mergeCell ref="E9:E10"/>
    <mergeCell ref="F9:F10"/>
    <mergeCell ref="G9:H9"/>
    <mergeCell ref="I9:J9"/>
    <mergeCell ref="D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BFE8-1F17-461D-934D-5330AE64219B}">
  <dimension ref="A1:N34"/>
  <sheetViews>
    <sheetView workbookViewId="0">
      <selection activeCell="D19" sqref="D19:E19"/>
    </sheetView>
  </sheetViews>
  <sheetFormatPr defaultRowHeight="15" x14ac:dyDescent="0.25"/>
  <cols>
    <col min="1" max="1" width="9.140625" style="3"/>
    <col min="2" max="2" width="21.5703125" customWidth="1"/>
    <col min="3" max="3" width="19.85546875" customWidth="1"/>
    <col min="4" max="5" width="13.42578125" customWidth="1"/>
    <col min="6" max="6" width="16.28515625" customWidth="1"/>
    <col min="7" max="7" width="12.28515625" customWidth="1"/>
    <col min="8" max="9" width="11.5703125" customWidth="1"/>
    <col min="10" max="10" width="11.28515625" customWidth="1"/>
    <col min="11" max="11" width="11.85546875" customWidth="1"/>
    <col min="12" max="12" width="11" customWidth="1"/>
    <col min="13" max="13" width="10.7109375" customWidth="1"/>
    <col min="14" max="14" width="12.5703125" customWidth="1"/>
  </cols>
  <sheetData>
    <row r="1" spans="1:14" s="18" customFormat="1" x14ac:dyDescent="0.25">
      <c r="A1" s="17"/>
      <c r="G1" s="18" t="s">
        <v>11</v>
      </c>
      <c r="H1" s="17">
        <v>500</v>
      </c>
      <c r="I1" s="17"/>
      <c r="J1" s="17">
        <v>300</v>
      </c>
      <c r="K1" s="17"/>
      <c r="L1" s="17">
        <v>200</v>
      </c>
    </row>
    <row r="4" spans="1:14" x14ac:dyDescent="0.25">
      <c r="D4" s="39" t="s">
        <v>36</v>
      </c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D5" s="10" t="s">
        <v>0</v>
      </c>
      <c r="E5" s="42" t="s">
        <v>31</v>
      </c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5">
      <c r="D6" s="6" t="s">
        <v>12</v>
      </c>
      <c r="E6" s="44" t="s">
        <v>14</v>
      </c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D7" s="7" t="s">
        <v>10</v>
      </c>
      <c r="E7" s="42" t="s">
        <v>33</v>
      </c>
      <c r="F7" s="45"/>
      <c r="G7" s="45"/>
      <c r="H7" s="45"/>
      <c r="I7" s="45"/>
      <c r="J7" s="45"/>
      <c r="K7" s="45"/>
      <c r="L7" s="45"/>
      <c r="M7" s="45"/>
      <c r="N7" s="45"/>
    </row>
    <row r="8" spans="1:14" ht="15" customHeight="1" x14ac:dyDescent="0.25">
      <c r="D8" s="46" t="s">
        <v>1</v>
      </c>
      <c r="E8" s="47"/>
      <c r="F8" s="47"/>
      <c r="G8" s="47"/>
      <c r="H8" s="47"/>
      <c r="I8" s="47"/>
      <c r="J8" s="47"/>
      <c r="K8" s="47"/>
      <c r="L8" s="47"/>
      <c r="M8" s="47"/>
      <c r="N8" s="48"/>
    </row>
    <row r="9" spans="1:14" x14ac:dyDescent="0.25">
      <c r="A9"/>
      <c r="D9" s="34" t="s">
        <v>9</v>
      </c>
      <c r="E9" s="35" t="s">
        <v>13</v>
      </c>
      <c r="F9" s="36" t="s">
        <v>2</v>
      </c>
      <c r="G9" s="29" t="s">
        <v>3</v>
      </c>
      <c r="H9" s="29"/>
      <c r="I9" s="29" t="s">
        <v>4</v>
      </c>
      <c r="J9" s="29"/>
      <c r="K9" s="29" t="s">
        <v>5</v>
      </c>
      <c r="L9" s="29"/>
      <c r="M9" s="29" t="s">
        <v>6</v>
      </c>
      <c r="N9" s="29"/>
    </row>
    <row r="10" spans="1:14" ht="45" customHeight="1" x14ac:dyDescent="0.25">
      <c r="A10"/>
      <c r="D10" s="34"/>
      <c r="E10" s="35"/>
      <c r="F10" s="37"/>
      <c r="G10" s="12" t="s">
        <v>7</v>
      </c>
      <c r="H10" s="12" t="s">
        <v>8</v>
      </c>
      <c r="I10" s="12" t="s">
        <v>7</v>
      </c>
      <c r="J10" s="12" t="s">
        <v>8</v>
      </c>
      <c r="K10" s="12" t="s">
        <v>7</v>
      </c>
      <c r="L10" s="12" t="s">
        <v>8</v>
      </c>
      <c r="M10" s="12" t="s">
        <v>7</v>
      </c>
      <c r="N10" s="12" t="s">
        <v>8</v>
      </c>
    </row>
    <row r="11" spans="1:14" x14ac:dyDescent="0.25">
      <c r="A11"/>
      <c r="D11" s="4">
        <v>1</v>
      </c>
      <c r="E11" s="1" t="s">
        <v>19</v>
      </c>
      <c r="F11" s="1" t="s">
        <v>20</v>
      </c>
      <c r="G11" s="9">
        <v>198.97499999999999</v>
      </c>
      <c r="H11" s="5">
        <f>+H$1*G11/MAX(G$10:G$13)</f>
        <v>500</v>
      </c>
      <c r="I11" s="12">
        <v>32.5</v>
      </c>
      <c r="J11" s="5">
        <f>+J$1*I11/MAX(I$10:I$13)</f>
        <v>65.326633165829151</v>
      </c>
      <c r="K11" s="12">
        <v>60</v>
      </c>
      <c r="L11" s="5">
        <f>+L$1*K11/MAX(K$10:K$13)</f>
        <v>200</v>
      </c>
      <c r="M11" s="12">
        <v>291.47500000000002</v>
      </c>
      <c r="N11" s="5">
        <f t="shared" ref="N11:N13" si="0">+H11+J11+L11</f>
        <v>765.32663316582921</v>
      </c>
    </row>
    <row r="12" spans="1:14" ht="30" x14ac:dyDescent="0.25">
      <c r="A12"/>
      <c r="D12" s="4">
        <v>2</v>
      </c>
      <c r="E12" s="1" t="s">
        <v>23</v>
      </c>
      <c r="F12" s="1" t="s">
        <v>24</v>
      </c>
      <c r="G12" s="9">
        <v>105.5</v>
      </c>
      <c r="H12" s="5">
        <f>+H$1*G12/MAX(G$10:G$13)</f>
        <v>265.10868199522554</v>
      </c>
      <c r="I12" s="12">
        <v>149.25</v>
      </c>
      <c r="J12" s="5">
        <f>+J$1*I12/MAX(I$10:I$13)</f>
        <v>300</v>
      </c>
      <c r="K12" s="12">
        <v>0</v>
      </c>
      <c r="L12" s="5">
        <f>+L$1*K12/MAX(K$10:K$13)</f>
        <v>0</v>
      </c>
      <c r="M12" s="12">
        <v>254.75</v>
      </c>
      <c r="N12" s="5">
        <f t="shared" si="0"/>
        <v>565.10868199522554</v>
      </c>
    </row>
    <row r="13" spans="1:14" x14ac:dyDescent="0.25">
      <c r="A13"/>
      <c r="D13" s="4">
        <v>3</v>
      </c>
      <c r="E13" s="1" t="s">
        <v>25</v>
      </c>
      <c r="F13" s="1" t="s">
        <v>26</v>
      </c>
      <c r="G13" s="9">
        <v>75.150000000000006</v>
      </c>
      <c r="H13" s="5">
        <f>+H$1*G13/MAX(G$10:G$13)</f>
        <v>188.84281944967961</v>
      </c>
      <c r="I13" s="12">
        <v>6.95</v>
      </c>
      <c r="J13" s="5">
        <f>+J$1*I13/MAX(I$10:I$13)</f>
        <v>13.969849246231156</v>
      </c>
      <c r="K13" s="12">
        <v>20</v>
      </c>
      <c r="L13" s="5">
        <f>+L$1*K13/MAX(K$10:K$13)</f>
        <v>66.666666666666671</v>
      </c>
      <c r="M13" s="12">
        <v>102.1</v>
      </c>
      <c r="N13" s="5">
        <f t="shared" si="0"/>
        <v>269.47933536257744</v>
      </c>
    </row>
    <row r="14" spans="1:14" x14ac:dyDescent="0.25">
      <c r="A14"/>
    </row>
    <row r="15" spans="1:14" x14ac:dyDescent="0.25">
      <c r="A15"/>
    </row>
    <row r="16" spans="1:14" x14ac:dyDescent="0.25">
      <c r="A16"/>
    </row>
    <row r="17" spans="1:5" x14ac:dyDescent="0.25">
      <c r="A17"/>
      <c r="D17" s="26"/>
    </row>
    <row r="18" spans="1:5" x14ac:dyDescent="0.25">
      <c r="A18"/>
      <c r="D18" s="26"/>
    </row>
    <row r="19" spans="1:5" x14ac:dyDescent="0.25">
      <c r="A19"/>
      <c r="D19" s="28" t="s">
        <v>37</v>
      </c>
      <c r="E19" s="28"/>
    </row>
    <row r="20" spans="1:5" x14ac:dyDescent="0.25">
      <c r="A20"/>
      <c r="D20" s="26"/>
    </row>
    <row r="21" spans="1:5" x14ac:dyDescent="0.25">
      <c r="A21"/>
    </row>
    <row r="22" spans="1:5" x14ac:dyDescent="0.25">
      <c r="A22"/>
    </row>
    <row r="23" spans="1:5" x14ac:dyDescent="0.25">
      <c r="A23"/>
    </row>
    <row r="24" spans="1:5" x14ac:dyDescent="0.25">
      <c r="A24"/>
    </row>
    <row r="25" spans="1:5" x14ac:dyDescent="0.25">
      <c r="A25"/>
    </row>
    <row r="26" spans="1:5" x14ac:dyDescent="0.25">
      <c r="A26"/>
    </row>
    <row r="27" spans="1:5" x14ac:dyDescent="0.25">
      <c r="A27"/>
    </row>
    <row r="28" spans="1:5" x14ac:dyDescent="0.25">
      <c r="A28"/>
    </row>
    <row r="29" spans="1:5" x14ac:dyDescent="0.25">
      <c r="A29"/>
    </row>
    <row r="30" spans="1:5" x14ac:dyDescent="0.25">
      <c r="A30"/>
    </row>
    <row r="31" spans="1:5" x14ac:dyDescent="0.25">
      <c r="A31"/>
    </row>
    <row r="32" spans="1:5" x14ac:dyDescent="0.25">
      <c r="A32"/>
    </row>
    <row r="33" spans="1:1" x14ac:dyDescent="0.25">
      <c r="A33"/>
    </row>
    <row r="34" spans="1:1" x14ac:dyDescent="0.25">
      <c r="A34"/>
    </row>
  </sheetData>
  <sheetProtection algorithmName="SHA-512" hashValue="hUkjrW5rQcFppZkmhYI65u2SM78NgTAbr0mhfnJUZW5fOTFbXX/yONnrsYEfW6FqGk8JxNyuR1JCjlJhl6q9Zw==" saltValue="f2i6Za/MRkx9RJ8zYR2lfA==" spinCount="100000" sheet="1" objects="1" scenarios="1"/>
  <mergeCells count="13">
    <mergeCell ref="D19:E19"/>
    <mergeCell ref="K9:L9"/>
    <mergeCell ref="M9:N9"/>
    <mergeCell ref="D4:N4"/>
    <mergeCell ref="E5:N5"/>
    <mergeCell ref="E6:N6"/>
    <mergeCell ref="E7:N7"/>
    <mergeCell ref="D8:N8"/>
    <mergeCell ref="D9:D10"/>
    <mergeCell ref="E9:E10"/>
    <mergeCell ref="F9:F10"/>
    <mergeCell ref="G9:H9"/>
    <mergeCell ref="I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0905-1554-467B-85CC-6E8E7C9851E5}">
  <dimension ref="A1:N33"/>
  <sheetViews>
    <sheetView workbookViewId="0">
      <selection activeCell="D17" sqref="D17:E17"/>
    </sheetView>
  </sheetViews>
  <sheetFormatPr defaultRowHeight="15" x14ac:dyDescent="0.25"/>
  <cols>
    <col min="1" max="1" width="9.140625" style="3"/>
    <col min="2" max="2" width="21.5703125" customWidth="1"/>
    <col min="3" max="3" width="19.85546875" customWidth="1"/>
    <col min="4" max="5" width="13.42578125" customWidth="1"/>
    <col min="6" max="6" width="16.28515625" customWidth="1"/>
    <col min="7" max="7" width="12.28515625" customWidth="1"/>
    <col min="8" max="9" width="11.5703125" customWidth="1"/>
    <col min="10" max="10" width="11.28515625" customWidth="1"/>
    <col min="11" max="11" width="11.85546875" customWidth="1"/>
    <col min="12" max="12" width="11" customWidth="1"/>
    <col min="13" max="13" width="10.7109375" customWidth="1"/>
    <col min="14" max="14" width="12.5703125" customWidth="1"/>
  </cols>
  <sheetData>
    <row r="1" spans="1:14" s="25" customFormat="1" x14ac:dyDescent="0.25">
      <c r="A1" s="24"/>
      <c r="G1" s="25" t="s">
        <v>11</v>
      </c>
      <c r="H1" s="24">
        <v>500</v>
      </c>
      <c r="I1" s="24"/>
      <c r="J1" s="24">
        <v>300</v>
      </c>
      <c r="K1" s="24"/>
      <c r="L1" s="24">
        <v>200</v>
      </c>
    </row>
    <row r="4" spans="1:14" x14ac:dyDescent="0.25">
      <c r="D4" s="39" t="s">
        <v>36</v>
      </c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D5" s="10" t="s">
        <v>0</v>
      </c>
      <c r="E5" s="42" t="s">
        <v>31</v>
      </c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5">
      <c r="D6" s="6" t="s">
        <v>12</v>
      </c>
      <c r="E6" s="44" t="s">
        <v>14</v>
      </c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D7" s="7" t="s">
        <v>10</v>
      </c>
      <c r="E7" s="42" t="s">
        <v>34</v>
      </c>
      <c r="F7" s="45"/>
      <c r="G7" s="45"/>
      <c r="H7" s="45"/>
      <c r="I7" s="45"/>
      <c r="J7" s="45"/>
      <c r="K7" s="45"/>
      <c r="L7" s="45"/>
      <c r="M7" s="45"/>
      <c r="N7" s="45"/>
    </row>
    <row r="8" spans="1:14" ht="15" customHeight="1" x14ac:dyDescent="0.25">
      <c r="D8" s="46" t="s">
        <v>1</v>
      </c>
      <c r="E8" s="47"/>
      <c r="F8" s="47"/>
      <c r="G8" s="47"/>
      <c r="H8" s="47"/>
      <c r="I8" s="47"/>
      <c r="J8" s="47"/>
      <c r="K8" s="47"/>
      <c r="L8" s="47"/>
      <c r="M8" s="47"/>
      <c r="N8" s="48"/>
    </row>
    <row r="9" spans="1:14" x14ac:dyDescent="0.25">
      <c r="A9"/>
      <c r="D9" s="34" t="s">
        <v>9</v>
      </c>
      <c r="E9" s="35" t="s">
        <v>13</v>
      </c>
      <c r="F9" s="36" t="s">
        <v>2</v>
      </c>
      <c r="G9" s="29" t="s">
        <v>3</v>
      </c>
      <c r="H9" s="29"/>
      <c r="I9" s="29" t="s">
        <v>4</v>
      </c>
      <c r="J9" s="29"/>
      <c r="K9" s="29" t="s">
        <v>5</v>
      </c>
      <c r="L9" s="29"/>
      <c r="M9" s="29" t="s">
        <v>6</v>
      </c>
      <c r="N9" s="29"/>
    </row>
    <row r="10" spans="1:14" ht="45" customHeight="1" x14ac:dyDescent="0.25">
      <c r="A10"/>
      <c r="D10" s="34"/>
      <c r="E10" s="35"/>
      <c r="F10" s="37"/>
      <c r="G10" s="12" t="s">
        <v>7</v>
      </c>
      <c r="H10" s="12" t="s">
        <v>8</v>
      </c>
      <c r="I10" s="12" t="s">
        <v>7</v>
      </c>
      <c r="J10" s="12" t="s">
        <v>8</v>
      </c>
      <c r="K10" s="12" t="s">
        <v>7</v>
      </c>
      <c r="L10" s="12" t="s">
        <v>8</v>
      </c>
      <c r="M10" s="12" t="s">
        <v>7</v>
      </c>
      <c r="N10" s="12" t="s">
        <v>8</v>
      </c>
    </row>
    <row r="11" spans="1:14" x14ac:dyDescent="0.25">
      <c r="A11"/>
      <c r="D11" s="4">
        <v>1</v>
      </c>
      <c r="E11" s="1" t="s">
        <v>19</v>
      </c>
      <c r="F11" s="1" t="s">
        <v>20</v>
      </c>
      <c r="G11" s="9">
        <v>198.97499999999999</v>
      </c>
      <c r="H11" s="5">
        <f>+H$1*G11/MAX(G$10:G$13)</f>
        <v>500</v>
      </c>
      <c r="I11" s="12">
        <v>32.5</v>
      </c>
      <c r="J11" s="5">
        <f>+J$1*I11/MAX(I$10:I$13)</f>
        <v>65.326633165829151</v>
      </c>
      <c r="K11" s="12">
        <v>60</v>
      </c>
      <c r="L11" s="5">
        <f>+L$1*K11/MAX(K$10:K$13)</f>
        <v>200</v>
      </c>
      <c r="M11" s="12">
        <v>291.47500000000002</v>
      </c>
      <c r="N11" s="5">
        <f t="shared" ref="N11:N13" si="0">+H11+J11+L11</f>
        <v>765.32663316582921</v>
      </c>
    </row>
    <row r="12" spans="1:14" ht="30" x14ac:dyDescent="0.25">
      <c r="A12"/>
      <c r="D12" s="4">
        <v>2</v>
      </c>
      <c r="E12" s="1" t="s">
        <v>23</v>
      </c>
      <c r="F12" s="1" t="s">
        <v>24</v>
      </c>
      <c r="G12" s="9">
        <v>105.5</v>
      </c>
      <c r="H12" s="5">
        <f>+H$1*G12/MAX(G$10:G$13)</f>
        <v>265.10868199522554</v>
      </c>
      <c r="I12" s="12">
        <v>149.25</v>
      </c>
      <c r="J12" s="5">
        <f>+J$1*I12/MAX(I$10:I$13)</f>
        <v>300</v>
      </c>
      <c r="K12" s="12">
        <v>0</v>
      </c>
      <c r="L12" s="5">
        <f>+L$1*K12/MAX(K$10:K$13)</f>
        <v>0</v>
      </c>
      <c r="M12" s="12">
        <v>254.75</v>
      </c>
      <c r="N12" s="5">
        <f t="shared" si="0"/>
        <v>565.10868199522554</v>
      </c>
    </row>
    <row r="13" spans="1:14" x14ac:dyDescent="0.25">
      <c r="A13"/>
      <c r="D13" s="4">
        <v>3</v>
      </c>
      <c r="E13" s="1" t="s">
        <v>25</v>
      </c>
      <c r="F13" s="1" t="s">
        <v>26</v>
      </c>
      <c r="G13" s="9">
        <v>75.150000000000006</v>
      </c>
      <c r="H13" s="5">
        <f>+H$1*G13/MAX(G$10:G$13)</f>
        <v>188.84281944967961</v>
      </c>
      <c r="I13" s="12">
        <v>6.95</v>
      </c>
      <c r="J13" s="5">
        <f>+J$1*I13/MAX(I$10:I$13)</f>
        <v>13.969849246231156</v>
      </c>
      <c r="K13" s="12">
        <v>20</v>
      </c>
      <c r="L13" s="5">
        <f>+L$1*K13/MAX(K$10:K$13)</f>
        <v>66.666666666666671</v>
      </c>
      <c r="M13" s="12">
        <v>102.1</v>
      </c>
      <c r="N13" s="5">
        <f t="shared" si="0"/>
        <v>269.47933536257744</v>
      </c>
    </row>
    <row r="14" spans="1:14" x14ac:dyDescent="0.25">
      <c r="A14"/>
    </row>
    <row r="15" spans="1:14" x14ac:dyDescent="0.25">
      <c r="A15"/>
    </row>
    <row r="16" spans="1:14" x14ac:dyDescent="0.25">
      <c r="A16"/>
    </row>
    <row r="17" spans="1:5" x14ac:dyDescent="0.25">
      <c r="A17"/>
      <c r="D17" s="28" t="s">
        <v>37</v>
      </c>
      <c r="E17" s="28"/>
    </row>
    <row r="18" spans="1:5" x14ac:dyDescent="0.25">
      <c r="A18"/>
      <c r="D18" s="26"/>
    </row>
    <row r="19" spans="1:5" x14ac:dyDescent="0.25">
      <c r="A19"/>
      <c r="D19" s="26"/>
    </row>
    <row r="20" spans="1:5" x14ac:dyDescent="0.25">
      <c r="A20"/>
      <c r="D20" s="26"/>
    </row>
    <row r="21" spans="1:5" x14ac:dyDescent="0.25">
      <c r="A21"/>
    </row>
    <row r="22" spans="1:5" x14ac:dyDescent="0.25">
      <c r="A22"/>
    </row>
    <row r="23" spans="1:5" x14ac:dyDescent="0.25">
      <c r="A23"/>
    </row>
    <row r="24" spans="1:5" x14ac:dyDescent="0.25">
      <c r="A24"/>
    </row>
    <row r="25" spans="1:5" x14ac:dyDescent="0.25">
      <c r="A25"/>
    </row>
    <row r="26" spans="1:5" x14ac:dyDescent="0.25">
      <c r="A26"/>
    </row>
    <row r="27" spans="1:5" x14ac:dyDescent="0.25">
      <c r="A27"/>
    </row>
    <row r="28" spans="1:5" x14ac:dyDescent="0.25">
      <c r="A28"/>
    </row>
    <row r="29" spans="1:5" x14ac:dyDescent="0.25">
      <c r="A29"/>
    </row>
    <row r="30" spans="1:5" x14ac:dyDescent="0.25">
      <c r="A30"/>
    </row>
    <row r="31" spans="1:5" x14ac:dyDescent="0.25">
      <c r="A31"/>
    </row>
    <row r="32" spans="1:5" x14ac:dyDescent="0.25">
      <c r="A32"/>
    </row>
    <row r="33" spans="1:1" x14ac:dyDescent="0.25">
      <c r="A33"/>
    </row>
  </sheetData>
  <sheetProtection algorithmName="SHA-512" hashValue="2xpPaI3+BMRa7EvZo0incd6l/QNcYUGs7whYyo5I50syCxQrSSvCG0wsBU4WFCn3rBTy16pFjzk4OEbNT02i7w==" saltValue="jE2SBFdDfTxO8/EIu0goKQ==" spinCount="100000" sheet="1" objects="1" scenarios="1"/>
  <mergeCells count="13">
    <mergeCell ref="D17:E17"/>
    <mergeCell ref="K9:L9"/>
    <mergeCell ref="M9:N9"/>
    <mergeCell ref="D4:N4"/>
    <mergeCell ref="E5:N5"/>
    <mergeCell ref="E6:N6"/>
    <mergeCell ref="E7:N7"/>
    <mergeCell ref="D8:N8"/>
    <mergeCell ref="D9:D10"/>
    <mergeCell ref="E9:E10"/>
    <mergeCell ref="F9:F10"/>
    <mergeCell ref="G9:H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250B2-9A83-4B69-9C39-D6FA16CE35F2}">
  <dimension ref="A1:N43"/>
  <sheetViews>
    <sheetView tabSelected="1" workbookViewId="0">
      <selection activeCell="G23" sqref="G23"/>
    </sheetView>
  </sheetViews>
  <sheetFormatPr defaultRowHeight="15" x14ac:dyDescent="0.25"/>
  <cols>
    <col min="1" max="1" width="9.140625" style="3"/>
    <col min="2" max="2" width="21.5703125" customWidth="1"/>
    <col min="3" max="3" width="19.85546875" customWidth="1"/>
    <col min="4" max="5" width="13.42578125" customWidth="1"/>
    <col min="6" max="6" width="16.28515625" customWidth="1"/>
    <col min="7" max="7" width="12.28515625" customWidth="1"/>
    <col min="8" max="9" width="11.5703125" customWidth="1"/>
    <col min="10" max="10" width="11.28515625" customWidth="1"/>
    <col min="11" max="11" width="11.85546875" customWidth="1"/>
    <col min="12" max="12" width="11" customWidth="1"/>
    <col min="13" max="13" width="10.7109375" customWidth="1"/>
    <col min="14" max="14" width="12.5703125" customWidth="1"/>
  </cols>
  <sheetData>
    <row r="1" spans="1:14" s="18" customFormat="1" x14ac:dyDescent="0.25">
      <c r="A1" s="17"/>
      <c r="G1" s="18" t="s">
        <v>11</v>
      </c>
      <c r="H1" s="17">
        <v>500</v>
      </c>
      <c r="I1" s="17"/>
      <c r="J1" s="17">
        <v>300</v>
      </c>
      <c r="K1" s="17"/>
      <c r="L1" s="17">
        <v>200</v>
      </c>
    </row>
    <row r="4" spans="1:14" x14ac:dyDescent="0.25">
      <c r="D4" s="30" t="s">
        <v>36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D5" s="16" t="s">
        <v>0</v>
      </c>
      <c r="E5" s="31" t="s">
        <v>31</v>
      </c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D6" s="16" t="s">
        <v>12</v>
      </c>
      <c r="E6" s="32" t="s">
        <v>14</v>
      </c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D7" s="13" t="s">
        <v>10</v>
      </c>
      <c r="E7" s="31" t="s">
        <v>35</v>
      </c>
      <c r="F7" s="33"/>
      <c r="G7" s="33"/>
      <c r="H7" s="33"/>
      <c r="I7" s="33"/>
      <c r="J7" s="33"/>
      <c r="K7" s="33"/>
      <c r="L7" s="33"/>
      <c r="M7" s="33"/>
      <c r="N7" s="33"/>
    </row>
    <row r="8" spans="1:14" ht="15" customHeight="1" x14ac:dyDescent="0.25">
      <c r="D8" s="38" t="s">
        <v>1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5">
      <c r="A9" s="21"/>
      <c r="B9" s="19"/>
      <c r="C9" s="19"/>
      <c r="D9" s="34" t="s">
        <v>9</v>
      </c>
      <c r="E9" s="35" t="s">
        <v>13</v>
      </c>
      <c r="F9" s="36" t="s">
        <v>2</v>
      </c>
      <c r="G9" s="29" t="s">
        <v>3</v>
      </c>
      <c r="H9" s="29"/>
      <c r="I9" s="29" t="s">
        <v>4</v>
      </c>
      <c r="J9" s="29"/>
      <c r="K9" s="29" t="s">
        <v>5</v>
      </c>
      <c r="L9" s="29"/>
      <c r="M9" s="29" t="s">
        <v>6</v>
      </c>
      <c r="N9" s="29"/>
    </row>
    <row r="10" spans="1:14" ht="45" customHeight="1" x14ac:dyDescent="0.25">
      <c r="A10" s="22"/>
      <c r="B10" s="22"/>
      <c r="C10" s="22"/>
      <c r="D10" s="34"/>
      <c r="E10" s="35"/>
      <c r="F10" s="37"/>
      <c r="G10" s="15" t="s">
        <v>7</v>
      </c>
      <c r="H10" s="15" t="s">
        <v>8</v>
      </c>
      <c r="I10" s="15" t="s">
        <v>7</v>
      </c>
      <c r="J10" s="15" t="s">
        <v>8</v>
      </c>
      <c r="K10" s="15" t="s">
        <v>7</v>
      </c>
      <c r="L10" s="15" t="s">
        <v>8</v>
      </c>
      <c r="M10" s="15" t="s">
        <v>7</v>
      </c>
      <c r="N10" s="15" t="s">
        <v>8</v>
      </c>
    </row>
    <row r="11" spans="1:14" x14ac:dyDescent="0.25">
      <c r="A11" s="21"/>
      <c r="B11" s="23"/>
      <c r="C11" s="23"/>
      <c r="D11" s="4">
        <v>1</v>
      </c>
      <c r="E11" s="1" t="s">
        <v>15</v>
      </c>
      <c r="F11" s="1" t="s">
        <v>16</v>
      </c>
      <c r="G11" s="15">
        <v>92.745000000000005</v>
      </c>
      <c r="H11" s="5">
        <f t="shared" ref="H11:J12" si="0">+H$1*G11/MAX(G$10:G$17)</f>
        <v>233.05691669807766</v>
      </c>
      <c r="I11" s="5">
        <f t="shared" si="0"/>
        <v>0</v>
      </c>
      <c r="J11" s="5">
        <f t="shared" si="0"/>
        <v>0</v>
      </c>
      <c r="K11" s="15">
        <v>30</v>
      </c>
      <c r="L11" s="5">
        <f t="shared" ref="L11:L17" si="1">+L$1*K11/MAX(K$10:K$17)</f>
        <v>100</v>
      </c>
      <c r="M11" s="15">
        <v>122.745</v>
      </c>
      <c r="N11" s="5">
        <f>+H11+J11+L11</f>
        <v>333.05691669807766</v>
      </c>
    </row>
    <row r="12" spans="1:14" x14ac:dyDescent="0.25">
      <c r="A12" s="21"/>
      <c r="B12" s="23"/>
      <c r="C12" s="23"/>
      <c r="D12" s="4">
        <v>2</v>
      </c>
      <c r="E12" s="1" t="s">
        <v>17</v>
      </c>
      <c r="F12" s="1" t="s">
        <v>18</v>
      </c>
      <c r="G12" s="15">
        <v>38.475000000000001</v>
      </c>
      <c r="H12" s="5">
        <f t="shared" si="0"/>
        <v>96.683000376931773</v>
      </c>
      <c r="I12" s="5">
        <f t="shared" si="0"/>
        <v>0</v>
      </c>
      <c r="J12" s="5">
        <f t="shared" si="0"/>
        <v>0</v>
      </c>
      <c r="K12" s="5">
        <f>+K$1*J12/MAX(J$10:J$17)</f>
        <v>0</v>
      </c>
      <c r="L12" s="5">
        <f t="shared" si="1"/>
        <v>0</v>
      </c>
      <c r="M12" s="15">
        <v>38.475000000000001</v>
      </c>
      <c r="N12" s="5">
        <f t="shared" ref="N12:N17" si="2">+H12+J12+L12</f>
        <v>96.683000376931773</v>
      </c>
    </row>
    <row r="13" spans="1:14" x14ac:dyDescent="0.25">
      <c r="A13" s="21"/>
      <c r="B13" s="23"/>
      <c r="C13" s="23"/>
      <c r="D13" s="4">
        <v>3</v>
      </c>
      <c r="E13" s="1" t="s">
        <v>19</v>
      </c>
      <c r="F13" s="1" t="s">
        <v>20</v>
      </c>
      <c r="G13" s="14">
        <v>198.97499999999999</v>
      </c>
      <c r="H13" s="5">
        <f>+H$1*G13/MAX(G$10:G$17)</f>
        <v>500</v>
      </c>
      <c r="I13" s="15">
        <v>32.5</v>
      </c>
      <c r="J13" s="5">
        <f>+J$1*I13/MAX(I$10:I$17)</f>
        <v>65.326633165829151</v>
      </c>
      <c r="K13" s="15">
        <v>60</v>
      </c>
      <c r="L13" s="5">
        <f t="shared" si="1"/>
        <v>200</v>
      </c>
      <c r="M13" s="15">
        <v>291.47500000000002</v>
      </c>
      <c r="N13" s="5">
        <f t="shared" si="2"/>
        <v>765.32663316582921</v>
      </c>
    </row>
    <row r="14" spans="1:14" x14ac:dyDescent="0.25">
      <c r="A14" s="21"/>
      <c r="B14" s="23"/>
      <c r="C14" s="23"/>
      <c r="D14" s="4">
        <v>4</v>
      </c>
      <c r="E14" s="1" t="s">
        <v>21</v>
      </c>
      <c r="F14" s="1" t="s">
        <v>22</v>
      </c>
      <c r="G14" s="15">
        <v>28.15</v>
      </c>
      <c r="H14" s="5">
        <f>+H$1*G14/MAX(G$10:G$17)</f>
        <v>70.737529840432217</v>
      </c>
      <c r="I14" s="11">
        <v>29.85</v>
      </c>
      <c r="J14" s="5">
        <f>+J$1*I14/MAX(I$10:I$17)</f>
        <v>60</v>
      </c>
      <c r="K14" s="5">
        <f>+K$1*J14/MAX(J$10:J$17)</f>
        <v>0</v>
      </c>
      <c r="L14" s="5">
        <f t="shared" si="1"/>
        <v>0</v>
      </c>
      <c r="M14" s="15">
        <v>58</v>
      </c>
      <c r="N14" s="5">
        <f t="shared" si="2"/>
        <v>130.73752984043222</v>
      </c>
    </row>
    <row r="15" spans="1:14" ht="30" x14ac:dyDescent="0.25">
      <c r="A15" s="21"/>
      <c r="B15" s="23"/>
      <c r="C15" s="23"/>
      <c r="D15" s="4">
        <v>5</v>
      </c>
      <c r="E15" s="1" t="s">
        <v>23</v>
      </c>
      <c r="F15" s="1" t="s">
        <v>24</v>
      </c>
      <c r="G15" s="14">
        <v>105.5</v>
      </c>
      <c r="H15" s="5">
        <f>+H$1*G15/MAX(G$10:G$17)</f>
        <v>265.10868199522554</v>
      </c>
      <c r="I15" s="15">
        <v>149.25</v>
      </c>
      <c r="J15" s="5">
        <f>+J$1*I15/MAX(I$10:I$17)</f>
        <v>300</v>
      </c>
      <c r="K15" s="27">
        <v>0</v>
      </c>
      <c r="L15" s="5">
        <f t="shared" si="1"/>
        <v>0</v>
      </c>
      <c r="M15" s="15">
        <v>254.75</v>
      </c>
      <c r="N15" s="5">
        <f t="shared" si="2"/>
        <v>565.10868199522554</v>
      </c>
    </row>
    <row r="16" spans="1:14" x14ac:dyDescent="0.25">
      <c r="A16" s="21"/>
      <c r="B16" s="23"/>
      <c r="C16" s="23"/>
      <c r="D16" s="4">
        <v>6</v>
      </c>
      <c r="E16" s="1" t="s">
        <v>25</v>
      </c>
      <c r="F16" s="1" t="s">
        <v>26</v>
      </c>
      <c r="G16" s="14">
        <v>75.150000000000006</v>
      </c>
      <c r="H16" s="5">
        <f>+H$1*G16/MAX(G$10:G$17)</f>
        <v>188.84281944967961</v>
      </c>
      <c r="I16" s="15">
        <v>6.95</v>
      </c>
      <c r="J16" s="5">
        <f>+J$1*I16/MAX(I$10:I$17)</f>
        <v>13.969849246231156</v>
      </c>
      <c r="K16" s="15">
        <v>20</v>
      </c>
      <c r="L16" s="5">
        <f t="shared" si="1"/>
        <v>66.666666666666671</v>
      </c>
      <c r="M16" s="15">
        <v>102.1</v>
      </c>
      <c r="N16" s="5">
        <f t="shared" si="2"/>
        <v>269.47933536257744</v>
      </c>
    </row>
    <row r="17" spans="1:14" x14ac:dyDescent="0.25">
      <c r="A17" s="21"/>
      <c r="B17" s="23"/>
      <c r="C17" s="23"/>
      <c r="D17" s="4">
        <v>7</v>
      </c>
      <c r="E17" s="1" t="s">
        <v>27</v>
      </c>
      <c r="F17" s="1" t="s">
        <v>28</v>
      </c>
      <c r="G17" s="14">
        <v>12.805</v>
      </c>
      <c r="H17" s="5">
        <f>+H$1*G17/MAX(G$10:G$17)</f>
        <v>32.177409222264103</v>
      </c>
      <c r="I17" s="14">
        <v>38.799999999999997</v>
      </c>
      <c r="J17" s="5">
        <f>+J$1*I17/MAX(I$10:I$17)</f>
        <v>77.989949748743712</v>
      </c>
      <c r="K17" s="5">
        <f>+K$1*J17/MAX(J$10:J$17)</f>
        <v>0</v>
      </c>
      <c r="L17" s="5">
        <f t="shared" si="1"/>
        <v>0</v>
      </c>
      <c r="M17" s="14">
        <v>51.604999999999997</v>
      </c>
      <c r="N17" s="5">
        <f t="shared" si="2"/>
        <v>110.16735897100781</v>
      </c>
    </row>
    <row r="18" spans="1:14" x14ac:dyDescent="0.25">
      <c r="A18" s="19"/>
      <c r="B18" s="19"/>
      <c r="C18" s="19"/>
    </row>
    <row r="19" spans="1:14" x14ac:dyDescent="0.25">
      <c r="A19" s="20"/>
      <c r="B19" s="20"/>
      <c r="C19" s="20"/>
    </row>
    <row r="20" spans="1:14" x14ac:dyDescent="0.25">
      <c r="A20"/>
    </row>
    <row r="21" spans="1:14" x14ac:dyDescent="0.25">
      <c r="A21"/>
      <c r="D21" s="28" t="s">
        <v>37</v>
      </c>
      <c r="E21" s="28"/>
    </row>
    <row r="22" spans="1:14" x14ac:dyDescent="0.25">
      <c r="A22"/>
      <c r="D22" s="26"/>
    </row>
    <row r="23" spans="1:14" x14ac:dyDescent="0.25">
      <c r="A23"/>
      <c r="D23" s="26"/>
    </row>
    <row r="24" spans="1:14" x14ac:dyDescent="0.25">
      <c r="A24"/>
      <c r="D24" s="26"/>
    </row>
    <row r="25" spans="1:14" x14ac:dyDescent="0.25">
      <c r="A25"/>
    </row>
    <row r="26" spans="1:14" x14ac:dyDescent="0.25">
      <c r="A26"/>
    </row>
    <row r="27" spans="1:14" x14ac:dyDescent="0.25">
      <c r="A27"/>
    </row>
    <row r="28" spans="1:14" x14ac:dyDescent="0.25">
      <c r="A28"/>
    </row>
    <row r="29" spans="1:14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</sheetData>
  <sheetProtection algorithmName="SHA-512" hashValue="py41Ev9xA6+wszQLgplgu/hgMQXl+Gj2CThggxA9dLHevUvEGYrQKehbvJi1XnOXkx44r7X7HXW/PQpjzvRQNw==" saltValue="pogZ4+Un31fjJf8smP6mMg==" spinCount="100000" sheet="1" objects="1" scenarios="1"/>
  <mergeCells count="13">
    <mergeCell ref="D21:E21"/>
    <mergeCell ref="K9:L9"/>
    <mergeCell ref="M9:N9"/>
    <mergeCell ref="D4:N4"/>
    <mergeCell ref="E5:N5"/>
    <mergeCell ref="E6:N6"/>
    <mergeCell ref="E7:N7"/>
    <mergeCell ref="D8:N8"/>
    <mergeCell ref="D9:D10"/>
    <mergeCell ref="E9:E10"/>
    <mergeCell ref="F9:F10"/>
    <mergeCell ref="G9:H9"/>
    <mergeCell ref="I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ΚΥ ΧΑΛΑΝΔΡΙΟΥ</vt:lpstr>
      <vt:lpstr>ΚΥ ΙΛΙΟΥ</vt:lpstr>
      <vt:lpstr>ΚΥ ΠΕΙΡΑΙΑ</vt:lpstr>
      <vt:lpstr>ΚΥ ΝΕΑΣ ΙΩΝΙΑΣ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2020-07-01T12:45:39Z</dcterms:modified>
</cp:coreProperties>
</file>