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4"/>
  </bookViews>
  <sheets>
    <sheet name="ΑΓΙΟΙ ΑΝΑΡΓΥΡΟΙ" sheetId="1" r:id="rId1"/>
    <sheet name="ΣΩΤΗΡΙΑ" sheetId="2" r:id="rId2"/>
    <sheet name="ΕΥΑΓΓΕΛΙΣΜΟΣ" sheetId="3" r:id="rId3"/>
    <sheet name="ΕΛΕΝΑ ΒΕΝΙΖΕΛΟΥ" sheetId="4" r:id="rId4"/>
    <sheet name="Ο ΑΓΙΟΣ ΣΑΒΒΑΣ" sheetId="5" r:id="rId5"/>
  </sheets>
  <definedNames/>
  <calcPr fullCalcOnLoad="1"/>
</workbook>
</file>

<file path=xl/sharedStrings.xml><?xml version="1.0" encoding="utf-8"?>
<sst xmlns="http://schemas.openxmlformats.org/spreadsheetml/2006/main" count="255" uniqueCount="42">
  <si>
    <t>Τεχνικές  όριο 30 μονάδες</t>
  </si>
  <si>
    <t>Προσωπικές Ερωτήσεις όριο 50</t>
  </si>
  <si>
    <t>ΤΕΛΙΚΗ ΒΑΘΜΟΛΟΓΙΑ</t>
  </si>
  <si>
    <t>ΑΡ. ΠΡΩΤ. ΥΠΟΨΗΦΙΟΥ</t>
  </si>
  <si>
    <t>ΣΥΝΟΛΟ</t>
  </si>
  <si>
    <t>Πρόσφατη κλινική εμπειρία με κριτήριο τον χώρο εργασίας /Όριο 50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</si>
  <si>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</si>
  <si>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</si>
  <si>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</si>
  <si>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</si>
  <si>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</si>
  <si>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</si>
  <si>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</si>
  <si>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 xml:space="preserve">Σύνολο Μορίων των Υποψηφίων του 5πλασιο αριθμού των προκηρυγμένων θέσεων </t>
  </si>
  <si>
    <t>Κλινική εμπειρία με κριτήριο τις ιατρικές πράξεις / Όριο 100</t>
  </si>
  <si>
    <t>Σύνολο Συνέντευξης όριο 200</t>
  </si>
  <si>
    <t>Αναλογία 83% των μοριοδοτούμενων κριτηρίων επί του τελικού βαθμού</t>
  </si>
  <si>
    <t>Αναλογία 17% της συνέντευξης επί του τελικού βαθμού</t>
  </si>
  <si>
    <t>Αριθμός Ασθενών που εξετάσατε/ Όριο 35</t>
  </si>
  <si>
    <t>2/3004</t>
  </si>
  <si>
    <t>2/2193</t>
  </si>
  <si>
    <t>2/807</t>
  </si>
  <si>
    <t>2/1699</t>
  </si>
  <si>
    <t>2/875</t>
  </si>
  <si>
    <t>2/2994</t>
  </si>
  <si>
    <t>2/1425</t>
  </si>
  <si>
    <t>2/3037</t>
  </si>
  <si>
    <t>2/2188</t>
  </si>
  <si>
    <t>2/1494</t>
  </si>
  <si>
    <t>2/1263</t>
  </si>
  <si>
    <t>2/1100</t>
  </si>
  <si>
    <t>2/2264</t>
  </si>
  <si>
    <t>2/1116</t>
  </si>
  <si>
    <t>2/2190</t>
  </si>
  <si>
    <t>2/1769</t>
  </si>
  <si>
    <t>2/3212</t>
  </si>
  <si>
    <t>2/3216</t>
  </si>
  <si>
    <t>ΣΥΝΕΝΤΕΥΞΗ ΥΠΟΨΗΦΙΩΝ ΓΙΑ ΘΕΣΕΙΣ ΕΠΙΜΕΛΗΤΩΝ  Β΄ ΑΙΜΑΤΟΛΟΓΙΑΣ/ Γ.Ν.Α. «ΕΥΑΓΓΕΛΙΣΜΟΣ» - ΟΦΘΑΛΜΙΑΤΡΕΙΟ ΑΘΗΝΩΝ – ΠΟΛΥΚΛΙΝΙΚΗ (ΟΡΓΑΝΙΚΗ ΜΟΝΑΔΑ ΤΗΣ ΕΔΡΑΣ «ΕΥΑΓΓΕΛΙΣΜΟΣ».</t>
  </si>
  <si>
    <t>ΣΥΝΕΝΤΕΥΞΗ ΥΠΟΨΗΦΙΩΝ ΓΙΑ ΘΕΣΕΙΣ ΕΠΙΜΕΛΗΤΩΝ  Β΄ΑΙΜΑΤΟΛΟΓΙΑΣ/ Γ.Ν. «ΕΛΕΝΑ ΒΕΝΙΖΕΛΟΥ - ΑΛΕΞΑΝΔΡΑ» (ΑΠΟΚΕΝΤΡΩΜΕΝΗ ΟΡΓΑΝΙΚΗ ΜΟΝΑΔΑ «ΕΛΕΝΑ ΒΕΝΙΖΕΛΟΥ».</t>
  </si>
  <si>
    <t>ΣΥΝΕΝΤΕΥΞΗ ΥΠΟΨΗΦΙΩΝ ΓΙΑ ΘΕΣΕΙΣ ΕΠΙΜΕΛΗΤΩΝ  Β΄ AΙΜΑΤΟΛΟΓΙΑΣ/ Γ.Ο.Ν.Κ. «ΟΙ ΑΓΙΟΙ ΑΝΑΡΓΥΡΟΙ».</t>
  </si>
  <si>
    <t>ΣΥΝΕΝΤΕΥΞΗ ΥΠΟΨΗΦΙΩΝ ΓΙΑ ΘΕΣΕΙΣ ΕΠΙΜΕΛΗΤΩΝ Β΄ ΑΙΜΑΤΟΛΟΓΙΑΣ/ Α.Ο.Ν.Α. «Ο ΑΓΙΟΣ ΣΑΒΒΑΣ».</t>
  </si>
  <si>
    <t>ΣΥΝΕΝΤΕΥΞΗ ΥΠΟΨΗΦΙΩΝ ΓΙΑ ΘΕΣΕΙΣ ΕΠΙΜΕΛΗΤΩΝ Β΄/ Γ.Ν.Ν.Θ.Α «Η ΣΩΤΗΡΙΑ».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</si>
</sst>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12" borderId="10" xfId="0" applyFont="1" applyFill="1" applyBorder="1" applyAlignment="1">
      <alignment vertical="top" wrapText="1"/>
    </xf>
    <xf numFmtId="0" fontId="37" fillId="10" borderId="10" xfId="0" applyFont="1" applyFill="1" applyBorder="1" applyAlignment="1">
      <alignment horizontal="center" vertical="top" wrapText="1"/>
    </xf>
    <xf numFmtId="0" fontId="37" fillId="16" borderId="11" xfId="0" applyFont="1" applyFill="1" applyBorder="1" applyAlignment="1">
      <alignment horizontal="center" vertical="top" wrapText="1"/>
    </xf>
    <xf numFmtId="0" fontId="37" fillId="9" borderId="10" xfId="0" applyFont="1" applyFill="1" applyBorder="1" applyAlignment="1">
      <alignment horizontal="center" vertical="top" wrapText="1"/>
    </xf>
    <xf numFmtId="0" fontId="38" fillId="6" borderId="11" xfId="0" applyNumberFormat="1" applyFont="1" applyFill="1" applyBorder="1" applyAlignment="1">
      <alignment vertical="top" wrapText="1"/>
    </xf>
    <xf numFmtId="0" fontId="38" fillId="12" borderId="11" xfId="0" applyFont="1" applyFill="1" applyBorder="1" applyAlignment="1">
      <alignment horizontal="center" vertical="top" wrapText="1"/>
    </xf>
    <xf numFmtId="0" fontId="38" fillId="10" borderId="11" xfId="0" applyFont="1" applyFill="1" applyBorder="1" applyAlignment="1">
      <alignment horizontal="center" vertical="top" wrapText="1"/>
    </xf>
    <xf numFmtId="0" fontId="38" fillId="16" borderId="11" xfId="0" applyFont="1" applyFill="1" applyBorder="1" applyAlignment="1">
      <alignment horizontal="center" vertical="top" wrapText="1"/>
    </xf>
    <xf numFmtId="0" fontId="38" fillId="9" borderId="11" xfId="0" applyFont="1" applyFill="1" applyBorder="1" applyAlignment="1">
      <alignment horizontal="center" vertical="top" wrapText="1"/>
    </xf>
    <xf numFmtId="0" fontId="38" fillId="17" borderId="11" xfId="0" applyFont="1" applyFill="1" applyBorder="1" applyAlignment="1">
      <alignment horizontal="center" vertical="top" wrapText="1"/>
    </xf>
    <xf numFmtId="0" fontId="38" fillId="0" borderId="12" xfId="0" applyFont="1" applyBorder="1" applyAlignment="1">
      <alignment/>
    </xf>
    <xf numFmtId="0" fontId="38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37" fillId="15" borderId="11" xfId="0" applyFont="1" applyFill="1" applyBorder="1" applyAlignment="1">
      <alignment horizontal="center" vertical="top" wrapText="1"/>
    </xf>
    <xf numFmtId="0" fontId="38" fillId="15" borderId="11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vertical="top" wrapText="1"/>
    </xf>
    <xf numFmtId="0" fontId="0" fillId="34" borderId="13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8" fillId="33" borderId="12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0" fontId="38" fillId="8" borderId="11" xfId="0" applyFont="1" applyFill="1" applyBorder="1" applyAlignment="1">
      <alignment horizontal="center" vertical="top" wrapText="1"/>
    </xf>
    <xf numFmtId="0" fontId="37" fillId="8" borderId="10" xfId="0" applyFont="1" applyFill="1" applyBorder="1" applyAlignment="1">
      <alignment vertical="top" wrapText="1"/>
    </xf>
    <xf numFmtId="0" fontId="38" fillId="34" borderId="12" xfId="0" applyFont="1" applyFill="1" applyBorder="1" applyAlignment="1">
      <alignment/>
    </xf>
    <xf numFmtId="0" fontId="0" fillId="34" borderId="14" xfId="0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10" borderId="16" xfId="0" applyFont="1" applyFill="1" applyBorder="1" applyAlignment="1">
      <alignment horizontal="center" vertical="top" wrapText="1"/>
    </xf>
    <xf numFmtId="0" fontId="37" fillId="10" borderId="17" xfId="0" applyFont="1" applyFill="1" applyBorder="1" applyAlignment="1">
      <alignment horizontal="center" vertical="top" wrapText="1"/>
    </xf>
    <xf numFmtId="0" fontId="37" fillId="10" borderId="18" xfId="0" applyFont="1" applyFill="1" applyBorder="1" applyAlignment="1">
      <alignment horizontal="center" vertical="top" wrapText="1"/>
    </xf>
    <xf numFmtId="0" fontId="34" fillId="33" borderId="16" xfId="0" applyFont="1" applyFill="1" applyBorder="1" applyAlignment="1">
      <alignment horizontal="center" vertical="top" wrapText="1"/>
    </xf>
    <xf numFmtId="0" fontId="34" fillId="33" borderId="17" xfId="0" applyFont="1" applyFill="1" applyBorder="1" applyAlignment="1">
      <alignment horizontal="center" vertical="top" wrapText="1"/>
    </xf>
    <xf numFmtId="0" fontId="34" fillId="33" borderId="18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 wrapText="1"/>
    </xf>
    <xf numFmtId="0" fontId="37" fillId="10" borderId="21" xfId="0" applyFont="1" applyFill="1" applyBorder="1" applyAlignment="1">
      <alignment horizontal="center" vertical="center" wrapText="1"/>
    </xf>
    <xf numFmtId="0" fontId="37" fillId="10" borderId="22" xfId="0" applyFont="1" applyFill="1" applyBorder="1" applyAlignment="1">
      <alignment horizontal="center" vertical="center" wrapText="1"/>
    </xf>
    <xf numFmtId="0" fontId="37" fillId="10" borderId="11" xfId="0" applyFont="1" applyFill="1" applyBorder="1" applyAlignment="1">
      <alignment horizontal="center" vertical="center" wrapText="1"/>
    </xf>
    <xf numFmtId="0" fontId="37" fillId="9" borderId="23" xfId="0" applyFont="1" applyFill="1" applyBorder="1" applyAlignment="1">
      <alignment horizontal="center" vertical="center" wrapText="1"/>
    </xf>
    <xf numFmtId="0" fontId="37" fillId="9" borderId="24" xfId="0" applyFont="1" applyFill="1" applyBorder="1" applyAlignment="1">
      <alignment horizontal="center" vertical="center" wrapText="1"/>
    </xf>
    <xf numFmtId="0" fontId="37" fillId="9" borderId="25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37" fillId="9" borderId="22" xfId="0" applyFont="1" applyFill="1" applyBorder="1" applyAlignment="1">
      <alignment horizontal="center" vertical="center" wrapText="1"/>
    </xf>
    <xf numFmtId="0" fontId="37" fillId="9" borderId="11" xfId="0" applyFont="1" applyFill="1" applyBorder="1" applyAlignment="1">
      <alignment horizontal="center" vertical="center" wrapText="1"/>
    </xf>
    <xf numFmtId="0" fontId="20" fillId="17" borderId="15" xfId="0" applyFont="1" applyFill="1" applyBorder="1" applyAlignment="1">
      <alignment horizontal="center" vertical="top" wrapText="1"/>
    </xf>
    <xf numFmtId="0" fontId="20" fillId="17" borderId="10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20" fillId="17" borderId="14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37" fillId="6" borderId="23" xfId="0" applyFont="1" applyFill="1" applyBorder="1" applyAlignment="1">
      <alignment horizontal="center" vertical="center" wrapText="1"/>
    </xf>
    <xf numFmtId="0" fontId="37" fillId="6" borderId="24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7" fillId="10" borderId="16" xfId="0" applyFont="1" applyFill="1" applyBorder="1" applyAlignment="1">
      <alignment horizontal="center" vertical="center" wrapText="1"/>
    </xf>
    <xf numFmtId="0" fontId="37" fillId="10" borderId="17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P15"/>
  <sheetViews>
    <sheetView zoomScalePageLayoutView="0" workbookViewId="0" topLeftCell="A1">
      <selection activeCell="AQ4" sqref="AQ4"/>
    </sheetView>
  </sheetViews>
  <sheetFormatPr defaultColWidth="9.140625" defaultRowHeight="15"/>
  <cols>
    <col min="2" max="2" width="8.421875" style="0" customWidth="1"/>
    <col min="3" max="3" width="7.8515625" style="0" customWidth="1"/>
    <col min="4" max="4" width="3.28125" style="0" customWidth="1"/>
    <col min="5" max="5" width="3.7109375" style="0" customWidth="1"/>
    <col min="6" max="6" width="3.421875" style="0" customWidth="1"/>
    <col min="7" max="7" width="3.28125" style="0" customWidth="1"/>
    <col min="8" max="8" width="3.57421875" style="0" customWidth="1"/>
    <col min="9" max="9" width="4.28125" style="0" customWidth="1"/>
    <col min="10" max="10" width="3.140625" style="0" customWidth="1"/>
    <col min="11" max="11" width="3.421875" style="0" customWidth="1"/>
    <col min="12" max="14" width="3.140625" style="0" customWidth="1"/>
    <col min="15" max="15" width="3.7109375" style="0" customWidth="1"/>
    <col min="16" max="16" width="3.28125" style="0" customWidth="1"/>
    <col min="17" max="17" width="3.421875" style="0" customWidth="1"/>
    <col min="18" max="18" width="3.28125" style="0" customWidth="1"/>
    <col min="19" max="20" width="3.00390625" style="0" customWidth="1"/>
    <col min="21" max="21" width="3.8515625" style="0" customWidth="1"/>
    <col min="22" max="22" width="2.7109375" style="0" customWidth="1"/>
    <col min="23" max="23" width="3.00390625" style="0" customWidth="1"/>
    <col min="24" max="26" width="3.140625" style="0" customWidth="1"/>
    <col min="27" max="27" width="3.421875" style="0" customWidth="1"/>
    <col min="28" max="32" width="3.57421875" style="0" customWidth="1"/>
    <col min="33" max="33" width="4.00390625" style="0" customWidth="1"/>
    <col min="34" max="34" width="6.28125" style="0" customWidth="1"/>
    <col min="35" max="35" width="8.8515625" style="0" customWidth="1"/>
    <col min="36" max="36" width="7.57421875" style="0" customWidth="1"/>
    <col min="37" max="37" width="8.57421875" style="0" customWidth="1"/>
    <col min="38" max="38" width="5.7109375" style="19" customWidth="1"/>
    <col min="39" max="39" width="6.140625" style="0" customWidth="1"/>
    <col min="41" max="41" width="8.140625" style="0" customWidth="1"/>
    <col min="42" max="42" width="7.140625" style="0" customWidth="1"/>
    <col min="43" max="43" width="5.140625" style="0" customWidth="1"/>
    <col min="44" max="44" width="3.421875" style="0" customWidth="1"/>
    <col min="45" max="45" width="3.28125" style="0" customWidth="1"/>
    <col min="46" max="46" width="4.8515625" style="0" customWidth="1"/>
    <col min="47" max="47" width="3.57421875" style="0" customWidth="1"/>
    <col min="48" max="48" width="3.28125" style="0" customWidth="1"/>
    <col min="49" max="49" width="3.140625" style="0" customWidth="1"/>
    <col min="50" max="50" width="3.28125" style="0" customWidth="1"/>
    <col min="51" max="51" width="3.140625" style="0" customWidth="1"/>
    <col min="52" max="52" width="3.7109375" style="0" customWidth="1"/>
    <col min="53" max="53" width="3.140625" style="0" customWidth="1"/>
    <col min="54" max="54" width="3.28125" style="0" customWidth="1"/>
    <col min="55" max="56" width="3.140625" style="0" customWidth="1"/>
    <col min="57" max="57" width="3.28125" style="0" customWidth="1"/>
    <col min="58" max="58" width="3.421875" style="0" customWidth="1"/>
    <col min="59" max="59" width="3.140625" style="0" customWidth="1"/>
    <col min="60" max="60" width="3.28125" style="0" customWidth="1"/>
    <col min="61" max="61" width="3.140625" style="0" customWidth="1"/>
    <col min="62" max="62" width="3.28125" style="0" customWidth="1"/>
    <col min="63" max="63" width="3.421875" style="0" customWidth="1"/>
    <col min="64" max="64" width="3.57421875" style="0" customWidth="1"/>
    <col min="65" max="65" width="3.421875" style="0" customWidth="1"/>
    <col min="66" max="67" width="3.28125" style="0" customWidth="1"/>
    <col min="68" max="68" width="3.140625" style="0" customWidth="1"/>
    <col min="69" max="69" width="3.28125" style="0" customWidth="1"/>
    <col min="70" max="70" width="3.57421875" style="0" customWidth="1"/>
    <col min="71" max="71" width="3.28125" style="0" customWidth="1"/>
    <col min="72" max="72" width="3.421875" style="0" customWidth="1"/>
    <col min="73" max="73" width="3.28125" style="0" customWidth="1"/>
    <col min="74" max="74" width="3.140625" style="0" customWidth="1"/>
    <col min="75" max="75" width="3.28125" style="0" customWidth="1"/>
    <col min="76" max="76" width="3.7109375" style="0" customWidth="1"/>
    <col min="77" max="77" width="6.421875" style="0" customWidth="1"/>
    <col min="78" max="78" width="8.140625" style="0" customWidth="1"/>
    <col min="79" max="79" width="8.28125" style="0" customWidth="1"/>
    <col min="81" max="81" width="3.7109375" style="0" customWidth="1"/>
  </cols>
  <sheetData>
    <row r="1" ht="15.75" thickBot="1"/>
    <row r="2" spans="2:51" ht="15.75" customHeight="1" thickBot="1">
      <c r="B2" s="32" t="s">
        <v>39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2:51" ht="50.25" customHeight="1" thickBot="1">
      <c r="B3" s="35" t="s">
        <v>3</v>
      </c>
      <c r="C3" s="35" t="s">
        <v>13</v>
      </c>
      <c r="D3" s="37" t="s">
        <v>5</v>
      </c>
      <c r="E3" s="38"/>
      <c r="F3" s="38"/>
      <c r="G3" s="38"/>
      <c r="H3" s="38"/>
      <c r="I3" s="39"/>
      <c r="J3" s="43" t="s">
        <v>14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6" t="s">
        <v>1</v>
      </c>
      <c r="AC3" s="47"/>
      <c r="AD3" s="47"/>
      <c r="AE3" s="47"/>
      <c r="AF3" s="47"/>
      <c r="AG3" s="48"/>
      <c r="AH3" s="52" t="s">
        <v>15</v>
      </c>
      <c r="AI3" s="35" t="s">
        <v>16</v>
      </c>
      <c r="AJ3" s="35" t="s">
        <v>17</v>
      </c>
      <c r="AK3" s="27" t="s">
        <v>2</v>
      </c>
      <c r="AL3" s="26" t="s">
        <v>7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2:51" ht="32.25" customHeight="1" thickBot="1">
      <c r="B4" s="35"/>
      <c r="C4" s="35"/>
      <c r="D4" s="40"/>
      <c r="E4" s="41"/>
      <c r="F4" s="41"/>
      <c r="G4" s="41"/>
      <c r="H4" s="41"/>
      <c r="I4" s="42"/>
      <c r="J4" s="29" t="s">
        <v>18</v>
      </c>
      <c r="K4" s="30"/>
      <c r="L4" s="30"/>
      <c r="M4" s="30"/>
      <c r="N4" s="30"/>
      <c r="O4" s="31"/>
      <c r="P4" s="29" t="s">
        <v>6</v>
      </c>
      <c r="Q4" s="30"/>
      <c r="R4" s="30"/>
      <c r="S4" s="30"/>
      <c r="T4" s="30"/>
      <c r="U4" s="31"/>
      <c r="V4" s="29" t="s">
        <v>0</v>
      </c>
      <c r="W4" s="30"/>
      <c r="X4" s="30"/>
      <c r="Y4" s="30"/>
      <c r="Z4" s="30"/>
      <c r="AA4" s="31"/>
      <c r="AB4" s="49"/>
      <c r="AC4" s="50"/>
      <c r="AD4" s="50"/>
      <c r="AE4" s="50"/>
      <c r="AF4" s="50"/>
      <c r="AG4" s="51"/>
      <c r="AH4" s="52"/>
      <c r="AI4" s="35"/>
      <c r="AJ4" s="35"/>
      <c r="AK4" s="27"/>
      <c r="AL4" s="2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2:51" ht="70.5" customHeight="1" thickBot="1">
      <c r="B5" s="36"/>
      <c r="C5" s="36"/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4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4" t="s">
        <v>4</v>
      </c>
      <c r="P5" s="3" t="s">
        <v>8</v>
      </c>
      <c r="Q5" s="3" t="s">
        <v>9</v>
      </c>
      <c r="R5" s="3" t="s">
        <v>10</v>
      </c>
      <c r="S5" s="3" t="s">
        <v>11</v>
      </c>
      <c r="T5" s="3" t="s">
        <v>12</v>
      </c>
      <c r="U5" s="4" t="s">
        <v>4</v>
      </c>
      <c r="V5" s="3" t="s">
        <v>8</v>
      </c>
      <c r="W5" s="3" t="s">
        <v>9</v>
      </c>
      <c r="X5" s="3" t="s">
        <v>10</v>
      </c>
      <c r="Y5" s="3" t="s">
        <v>11</v>
      </c>
      <c r="Z5" s="3" t="s">
        <v>12</v>
      </c>
      <c r="AA5" s="4" t="s">
        <v>4</v>
      </c>
      <c r="AB5" s="5" t="s">
        <v>8</v>
      </c>
      <c r="AC5" s="5" t="s">
        <v>9</v>
      </c>
      <c r="AD5" s="5" t="s">
        <v>10</v>
      </c>
      <c r="AE5" s="5" t="s">
        <v>11</v>
      </c>
      <c r="AF5" s="5" t="s">
        <v>12</v>
      </c>
      <c r="AG5" s="15" t="s">
        <v>4</v>
      </c>
      <c r="AH5" s="53"/>
      <c r="AI5" s="36"/>
      <c r="AJ5" s="36"/>
      <c r="AK5" s="28"/>
      <c r="AL5" s="28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2:68" ht="15.75" thickBot="1">
      <c r="B6" s="18" t="s">
        <v>21</v>
      </c>
      <c r="C6" s="18">
        <v>685.45</v>
      </c>
      <c r="D6" s="6">
        <v>50</v>
      </c>
      <c r="E6" s="6">
        <v>50</v>
      </c>
      <c r="F6" s="6">
        <v>50</v>
      </c>
      <c r="G6" s="6">
        <v>50</v>
      </c>
      <c r="H6" s="6">
        <v>50</v>
      </c>
      <c r="I6" s="7">
        <f aca="true" t="shared" si="0" ref="I6:I15">AVERAGE(D6:H6)</f>
        <v>50</v>
      </c>
      <c r="J6" s="8">
        <v>35</v>
      </c>
      <c r="K6" s="8">
        <v>35</v>
      </c>
      <c r="L6" s="8">
        <v>35</v>
      </c>
      <c r="M6" s="8">
        <v>35</v>
      </c>
      <c r="N6" s="8">
        <v>35</v>
      </c>
      <c r="O6" s="9">
        <f aca="true" t="shared" si="1" ref="O6:O15">AVERAGE(J6:N6)</f>
        <v>35</v>
      </c>
      <c r="P6" s="8">
        <v>35</v>
      </c>
      <c r="Q6" s="8">
        <v>35</v>
      </c>
      <c r="R6" s="8">
        <v>35</v>
      </c>
      <c r="S6" s="8">
        <v>35</v>
      </c>
      <c r="T6" s="8">
        <v>35</v>
      </c>
      <c r="U6" s="9">
        <f aca="true" t="shared" si="2" ref="U6:U15">AVERAGE(P6:T6)</f>
        <v>35</v>
      </c>
      <c r="V6" s="8">
        <v>30</v>
      </c>
      <c r="W6" s="8">
        <v>30</v>
      </c>
      <c r="X6" s="8">
        <v>30</v>
      </c>
      <c r="Y6" s="8">
        <v>30</v>
      </c>
      <c r="Z6" s="8">
        <v>30</v>
      </c>
      <c r="AA6" s="9">
        <f aca="true" t="shared" si="3" ref="AA6:AA15">AVERAGE(V6:Z6)</f>
        <v>30</v>
      </c>
      <c r="AB6" s="10">
        <v>50</v>
      </c>
      <c r="AC6" s="10">
        <v>50</v>
      </c>
      <c r="AD6" s="10">
        <v>50</v>
      </c>
      <c r="AE6" s="10">
        <v>50</v>
      </c>
      <c r="AF6" s="10">
        <v>50</v>
      </c>
      <c r="AG6" s="16">
        <f aca="true" t="shared" si="4" ref="AG6:AG15">AVERAGE(AB6:AF6)</f>
        <v>50</v>
      </c>
      <c r="AH6" s="11">
        <f aca="true" t="shared" si="5" ref="AH6:AH15">SUM(I6,O6,U6,AA6,AG6)</f>
        <v>200</v>
      </c>
      <c r="AI6" s="12">
        <f aca="true" t="shared" si="6" ref="AI6:AI15">C6*83%</f>
        <v>568.9235</v>
      </c>
      <c r="AJ6" s="12">
        <f aca="true" t="shared" si="7" ref="AJ6:AJ15">AH6*5*17%</f>
        <v>170</v>
      </c>
      <c r="AK6" s="13">
        <f aca="true" t="shared" si="8" ref="AK6:AK15">SUM(AI6:AJ6)</f>
        <v>738.9235</v>
      </c>
      <c r="AL6" s="21">
        <v>1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BN6" s="14"/>
      <c r="BP6" s="14"/>
    </row>
    <row r="7" spans="2:51" ht="15.75" thickBot="1">
      <c r="B7" s="18" t="s">
        <v>19</v>
      </c>
      <c r="C7" s="18">
        <v>661.96</v>
      </c>
      <c r="D7" s="6">
        <v>50</v>
      </c>
      <c r="E7" s="6">
        <v>50</v>
      </c>
      <c r="F7" s="6">
        <v>50</v>
      </c>
      <c r="G7" s="6">
        <v>50</v>
      </c>
      <c r="H7" s="6">
        <v>50</v>
      </c>
      <c r="I7" s="7">
        <f t="shared" si="0"/>
        <v>50</v>
      </c>
      <c r="J7" s="8">
        <v>35</v>
      </c>
      <c r="K7" s="8">
        <v>35</v>
      </c>
      <c r="L7" s="8">
        <v>35</v>
      </c>
      <c r="M7" s="8">
        <v>35</v>
      </c>
      <c r="N7" s="8">
        <v>35</v>
      </c>
      <c r="O7" s="9">
        <f t="shared" si="1"/>
        <v>35</v>
      </c>
      <c r="P7" s="8">
        <v>35</v>
      </c>
      <c r="Q7" s="8">
        <v>35</v>
      </c>
      <c r="R7" s="8">
        <v>35</v>
      </c>
      <c r="S7" s="8">
        <v>35</v>
      </c>
      <c r="T7" s="8">
        <v>35</v>
      </c>
      <c r="U7" s="9">
        <f t="shared" si="2"/>
        <v>35</v>
      </c>
      <c r="V7" s="8">
        <v>30</v>
      </c>
      <c r="W7" s="8">
        <v>30</v>
      </c>
      <c r="X7" s="8">
        <v>30</v>
      </c>
      <c r="Y7" s="8">
        <v>30</v>
      </c>
      <c r="Z7" s="8">
        <v>30</v>
      </c>
      <c r="AA7" s="9">
        <f t="shared" si="3"/>
        <v>30</v>
      </c>
      <c r="AB7" s="10">
        <v>50</v>
      </c>
      <c r="AC7" s="10">
        <v>50</v>
      </c>
      <c r="AD7" s="10">
        <v>50</v>
      </c>
      <c r="AE7" s="10">
        <v>50</v>
      </c>
      <c r="AF7" s="10">
        <v>50</v>
      </c>
      <c r="AG7" s="16">
        <f t="shared" si="4"/>
        <v>50</v>
      </c>
      <c r="AH7" s="11">
        <f t="shared" si="5"/>
        <v>200</v>
      </c>
      <c r="AI7" s="12">
        <f t="shared" si="6"/>
        <v>549.4268</v>
      </c>
      <c r="AJ7" s="12">
        <f t="shared" si="7"/>
        <v>170</v>
      </c>
      <c r="AK7" s="13">
        <f t="shared" si="8"/>
        <v>719.4268</v>
      </c>
      <c r="AL7" s="21">
        <v>2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2:68" ht="15.75" thickBot="1">
      <c r="B8" s="18" t="s">
        <v>20</v>
      </c>
      <c r="C8" s="18">
        <v>562.75</v>
      </c>
      <c r="D8" s="6">
        <v>50</v>
      </c>
      <c r="E8" s="6">
        <v>50</v>
      </c>
      <c r="F8" s="6">
        <v>50</v>
      </c>
      <c r="G8" s="6">
        <v>50</v>
      </c>
      <c r="H8" s="6">
        <v>50</v>
      </c>
      <c r="I8" s="7">
        <f t="shared" si="0"/>
        <v>50</v>
      </c>
      <c r="J8" s="8">
        <v>35</v>
      </c>
      <c r="K8" s="8">
        <v>35</v>
      </c>
      <c r="L8" s="8">
        <v>35</v>
      </c>
      <c r="M8" s="8">
        <v>35</v>
      </c>
      <c r="N8" s="8">
        <v>35</v>
      </c>
      <c r="O8" s="9">
        <f t="shared" si="1"/>
        <v>35</v>
      </c>
      <c r="P8" s="8">
        <v>35</v>
      </c>
      <c r="Q8" s="8">
        <v>35</v>
      </c>
      <c r="R8" s="8">
        <v>35</v>
      </c>
      <c r="S8" s="8">
        <v>35</v>
      </c>
      <c r="T8" s="8">
        <v>35</v>
      </c>
      <c r="U8" s="9">
        <f t="shared" si="2"/>
        <v>35</v>
      </c>
      <c r="V8" s="8">
        <v>30</v>
      </c>
      <c r="W8" s="8">
        <v>30</v>
      </c>
      <c r="X8" s="8">
        <v>30</v>
      </c>
      <c r="Y8" s="8">
        <v>30</v>
      </c>
      <c r="Z8" s="8">
        <v>30</v>
      </c>
      <c r="AA8" s="9">
        <f t="shared" si="3"/>
        <v>30</v>
      </c>
      <c r="AB8" s="10">
        <v>50</v>
      </c>
      <c r="AC8" s="10">
        <v>50</v>
      </c>
      <c r="AD8" s="10">
        <v>50</v>
      </c>
      <c r="AE8" s="10">
        <v>50</v>
      </c>
      <c r="AF8" s="10">
        <v>50</v>
      </c>
      <c r="AG8" s="16">
        <f t="shared" si="4"/>
        <v>50</v>
      </c>
      <c r="AH8" s="11">
        <f t="shared" si="5"/>
        <v>200</v>
      </c>
      <c r="AI8" s="12">
        <f t="shared" si="6"/>
        <v>467.0825</v>
      </c>
      <c r="AJ8" s="12">
        <f t="shared" si="7"/>
        <v>170</v>
      </c>
      <c r="AK8" s="13">
        <f t="shared" si="8"/>
        <v>637.0825</v>
      </c>
      <c r="AL8" s="21">
        <v>3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BN8" s="14"/>
      <c r="BO8" s="14"/>
      <c r="BP8" s="14"/>
    </row>
    <row r="9" spans="2:68" ht="15.75" thickBot="1">
      <c r="B9" s="18" t="s">
        <v>23</v>
      </c>
      <c r="C9" s="18">
        <v>475.19</v>
      </c>
      <c r="D9" s="6">
        <v>50</v>
      </c>
      <c r="E9" s="6">
        <v>50</v>
      </c>
      <c r="F9" s="6">
        <v>50</v>
      </c>
      <c r="G9" s="6">
        <v>50</v>
      </c>
      <c r="H9" s="6">
        <v>50</v>
      </c>
      <c r="I9" s="7">
        <f t="shared" si="0"/>
        <v>50</v>
      </c>
      <c r="J9" s="8">
        <v>35</v>
      </c>
      <c r="K9" s="8">
        <v>35</v>
      </c>
      <c r="L9" s="8">
        <v>35</v>
      </c>
      <c r="M9" s="8">
        <v>35</v>
      </c>
      <c r="N9" s="8">
        <v>35</v>
      </c>
      <c r="O9" s="9">
        <f t="shared" si="1"/>
        <v>35</v>
      </c>
      <c r="P9" s="8">
        <v>35</v>
      </c>
      <c r="Q9" s="8">
        <v>35</v>
      </c>
      <c r="R9" s="8">
        <v>35</v>
      </c>
      <c r="S9" s="8">
        <v>35</v>
      </c>
      <c r="T9" s="8">
        <v>35</v>
      </c>
      <c r="U9" s="9">
        <f t="shared" si="2"/>
        <v>35</v>
      </c>
      <c r="V9" s="8">
        <v>30</v>
      </c>
      <c r="W9" s="8">
        <v>30</v>
      </c>
      <c r="X9" s="8">
        <v>30</v>
      </c>
      <c r="Y9" s="8">
        <v>30</v>
      </c>
      <c r="Z9" s="8">
        <v>30</v>
      </c>
      <c r="AA9" s="9">
        <f t="shared" si="3"/>
        <v>30</v>
      </c>
      <c r="AB9" s="10">
        <v>50</v>
      </c>
      <c r="AC9" s="10">
        <v>50</v>
      </c>
      <c r="AD9" s="10">
        <v>50</v>
      </c>
      <c r="AE9" s="10">
        <v>50</v>
      </c>
      <c r="AF9" s="10">
        <v>50</v>
      </c>
      <c r="AG9" s="16">
        <f t="shared" si="4"/>
        <v>50</v>
      </c>
      <c r="AH9" s="11">
        <f t="shared" si="5"/>
        <v>200</v>
      </c>
      <c r="AI9" s="12">
        <f t="shared" si="6"/>
        <v>394.4077</v>
      </c>
      <c r="AJ9" s="12">
        <f t="shared" si="7"/>
        <v>170</v>
      </c>
      <c r="AK9" s="13">
        <f t="shared" si="8"/>
        <v>564.4077</v>
      </c>
      <c r="AL9" s="21">
        <v>4</v>
      </c>
      <c r="BN9" s="14"/>
      <c r="BP9" s="14"/>
    </row>
    <row r="10" spans="2:38" ht="15.75" thickBot="1">
      <c r="B10" s="18" t="s">
        <v>24</v>
      </c>
      <c r="C10" s="18">
        <v>466.91999999999996</v>
      </c>
      <c r="D10" s="6">
        <v>40</v>
      </c>
      <c r="E10" s="6">
        <v>40</v>
      </c>
      <c r="F10" s="6">
        <v>40</v>
      </c>
      <c r="G10" s="6">
        <v>40</v>
      </c>
      <c r="H10" s="6">
        <v>40</v>
      </c>
      <c r="I10" s="7">
        <f t="shared" si="0"/>
        <v>40</v>
      </c>
      <c r="J10" s="8">
        <v>35</v>
      </c>
      <c r="K10" s="8">
        <v>35</v>
      </c>
      <c r="L10" s="8">
        <v>35</v>
      </c>
      <c r="M10" s="8">
        <v>35</v>
      </c>
      <c r="N10" s="8">
        <v>35</v>
      </c>
      <c r="O10" s="9">
        <f t="shared" si="1"/>
        <v>35</v>
      </c>
      <c r="P10" s="8">
        <v>25</v>
      </c>
      <c r="Q10" s="8">
        <v>25</v>
      </c>
      <c r="R10" s="8">
        <v>25</v>
      </c>
      <c r="S10" s="8">
        <v>25</v>
      </c>
      <c r="T10" s="8">
        <v>25</v>
      </c>
      <c r="U10" s="9">
        <f t="shared" si="2"/>
        <v>25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9">
        <f t="shared" si="3"/>
        <v>30</v>
      </c>
      <c r="AB10" s="10">
        <v>45</v>
      </c>
      <c r="AC10" s="10">
        <v>45</v>
      </c>
      <c r="AD10" s="10">
        <v>45</v>
      </c>
      <c r="AE10" s="10">
        <v>45</v>
      </c>
      <c r="AF10" s="10">
        <v>45</v>
      </c>
      <c r="AG10" s="16">
        <f t="shared" si="4"/>
        <v>45</v>
      </c>
      <c r="AH10" s="11">
        <f t="shared" si="5"/>
        <v>175</v>
      </c>
      <c r="AI10" s="12">
        <f t="shared" si="6"/>
        <v>387.54359999999997</v>
      </c>
      <c r="AJ10" s="12">
        <f t="shared" si="7"/>
        <v>148.75</v>
      </c>
      <c r="AK10" s="13">
        <f t="shared" si="8"/>
        <v>536.2936</v>
      </c>
      <c r="AL10" s="21">
        <v>5</v>
      </c>
    </row>
    <row r="11" spans="2:51" ht="15.75" thickBot="1">
      <c r="B11" s="18" t="s">
        <v>30</v>
      </c>
      <c r="C11" s="18">
        <v>445.53</v>
      </c>
      <c r="D11" s="6">
        <v>40</v>
      </c>
      <c r="E11" s="6">
        <v>40</v>
      </c>
      <c r="F11" s="6">
        <v>40</v>
      </c>
      <c r="G11" s="6">
        <v>40</v>
      </c>
      <c r="H11" s="6">
        <v>40</v>
      </c>
      <c r="I11" s="7">
        <f t="shared" si="0"/>
        <v>40</v>
      </c>
      <c r="J11" s="8">
        <v>30</v>
      </c>
      <c r="K11" s="8">
        <v>30</v>
      </c>
      <c r="L11" s="8">
        <v>30</v>
      </c>
      <c r="M11" s="8">
        <v>30</v>
      </c>
      <c r="N11" s="8">
        <v>30</v>
      </c>
      <c r="O11" s="9">
        <f t="shared" si="1"/>
        <v>30</v>
      </c>
      <c r="P11" s="8">
        <v>30</v>
      </c>
      <c r="Q11" s="8">
        <v>30</v>
      </c>
      <c r="R11" s="8">
        <v>30</v>
      </c>
      <c r="S11" s="8">
        <v>30</v>
      </c>
      <c r="T11" s="8">
        <v>30</v>
      </c>
      <c r="U11" s="9">
        <f t="shared" si="2"/>
        <v>30</v>
      </c>
      <c r="V11" s="8">
        <v>30</v>
      </c>
      <c r="W11" s="8">
        <v>30</v>
      </c>
      <c r="X11" s="8">
        <v>30</v>
      </c>
      <c r="Y11" s="8">
        <v>30</v>
      </c>
      <c r="Z11" s="8">
        <v>30</v>
      </c>
      <c r="AA11" s="9">
        <f t="shared" si="3"/>
        <v>30</v>
      </c>
      <c r="AB11" s="10">
        <v>40</v>
      </c>
      <c r="AC11" s="10">
        <v>40</v>
      </c>
      <c r="AD11" s="10">
        <v>40</v>
      </c>
      <c r="AE11" s="10">
        <v>40</v>
      </c>
      <c r="AF11" s="10">
        <v>40</v>
      </c>
      <c r="AG11" s="16">
        <f t="shared" si="4"/>
        <v>40</v>
      </c>
      <c r="AH11" s="11">
        <f t="shared" si="5"/>
        <v>170</v>
      </c>
      <c r="AI11" s="12">
        <f t="shared" si="6"/>
        <v>369.78989999999993</v>
      </c>
      <c r="AJ11" s="12">
        <f t="shared" si="7"/>
        <v>144.5</v>
      </c>
      <c r="AK11" s="13">
        <f t="shared" si="8"/>
        <v>514.2899</v>
      </c>
      <c r="AL11" s="20">
        <v>6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2:38" ht="15.75" thickBot="1">
      <c r="B12" s="18" t="s">
        <v>36</v>
      </c>
      <c r="C12" s="18">
        <v>416.16</v>
      </c>
      <c r="D12" s="6">
        <v>45</v>
      </c>
      <c r="E12" s="6">
        <v>45</v>
      </c>
      <c r="F12" s="6">
        <v>45</v>
      </c>
      <c r="G12" s="6">
        <v>45</v>
      </c>
      <c r="H12" s="6">
        <v>45</v>
      </c>
      <c r="I12" s="7">
        <f t="shared" si="0"/>
        <v>45</v>
      </c>
      <c r="J12" s="8">
        <v>35</v>
      </c>
      <c r="K12" s="8">
        <v>35</v>
      </c>
      <c r="L12" s="8">
        <v>35</v>
      </c>
      <c r="M12" s="8">
        <v>35</v>
      </c>
      <c r="N12" s="8">
        <v>35</v>
      </c>
      <c r="O12" s="9">
        <f t="shared" si="1"/>
        <v>35</v>
      </c>
      <c r="P12" s="8">
        <v>30</v>
      </c>
      <c r="Q12" s="8">
        <v>30</v>
      </c>
      <c r="R12" s="8">
        <v>30</v>
      </c>
      <c r="S12" s="8">
        <v>30</v>
      </c>
      <c r="T12" s="8">
        <v>30</v>
      </c>
      <c r="U12" s="9">
        <f t="shared" si="2"/>
        <v>30</v>
      </c>
      <c r="V12" s="8">
        <v>30</v>
      </c>
      <c r="W12" s="8">
        <v>30</v>
      </c>
      <c r="X12" s="8">
        <v>30</v>
      </c>
      <c r="Y12" s="8">
        <v>30</v>
      </c>
      <c r="Z12" s="8">
        <v>30</v>
      </c>
      <c r="AA12" s="9">
        <f t="shared" si="3"/>
        <v>30</v>
      </c>
      <c r="AB12" s="10">
        <v>45</v>
      </c>
      <c r="AC12" s="10">
        <v>45</v>
      </c>
      <c r="AD12" s="10">
        <v>45</v>
      </c>
      <c r="AE12" s="10">
        <v>45</v>
      </c>
      <c r="AF12" s="10">
        <v>45</v>
      </c>
      <c r="AG12" s="16">
        <f t="shared" si="4"/>
        <v>45</v>
      </c>
      <c r="AH12" s="11">
        <f t="shared" si="5"/>
        <v>185</v>
      </c>
      <c r="AI12" s="12">
        <f t="shared" si="6"/>
        <v>345.4128</v>
      </c>
      <c r="AJ12" s="12">
        <f t="shared" si="7"/>
        <v>157.25</v>
      </c>
      <c r="AK12" s="13">
        <f t="shared" si="8"/>
        <v>502.6628</v>
      </c>
      <c r="AL12" s="21">
        <v>7</v>
      </c>
    </row>
    <row r="13" spans="2:68" ht="15.75" thickBot="1">
      <c r="B13" s="18" t="s">
        <v>25</v>
      </c>
      <c r="C13" s="18">
        <v>388.25</v>
      </c>
      <c r="D13" s="6">
        <v>50</v>
      </c>
      <c r="E13" s="6">
        <v>50</v>
      </c>
      <c r="F13" s="6">
        <v>50</v>
      </c>
      <c r="G13" s="6">
        <v>50</v>
      </c>
      <c r="H13" s="6">
        <v>50</v>
      </c>
      <c r="I13" s="7">
        <f t="shared" si="0"/>
        <v>50</v>
      </c>
      <c r="J13" s="8">
        <v>35</v>
      </c>
      <c r="K13" s="8">
        <v>35</v>
      </c>
      <c r="L13" s="8">
        <v>35</v>
      </c>
      <c r="M13" s="8">
        <v>35</v>
      </c>
      <c r="N13" s="8">
        <v>35</v>
      </c>
      <c r="O13" s="9">
        <f t="shared" si="1"/>
        <v>35</v>
      </c>
      <c r="P13" s="8">
        <v>35</v>
      </c>
      <c r="Q13" s="8">
        <v>35</v>
      </c>
      <c r="R13" s="8">
        <v>35</v>
      </c>
      <c r="S13" s="8">
        <v>35</v>
      </c>
      <c r="T13" s="8">
        <v>35</v>
      </c>
      <c r="U13" s="9">
        <f t="shared" si="2"/>
        <v>35</v>
      </c>
      <c r="V13" s="8">
        <v>30</v>
      </c>
      <c r="W13" s="8">
        <v>30</v>
      </c>
      <c r="X13" s="8">
        <v>30</v>
      </c>
      <c r="Y13" s="8">
        <v>30</v>
      </c>
      <c r="Z13" s="8">
        <v>30</v>
      </c>
      <c r="AA13" s="9">
        <f t="shared" si="3"/>
        <v>30</v>
      </c>
      <c r="AB13" s="10">
        <v>50</v>
      </c>
      <c r="AC13" s="10">
        <v>50</v>
      </c>
      <c r="AD13" s="10">
        <v>50</v>
      </c>
      <c r="AE13" s="10">
        <v>50</v>
      </c>
      <c r="AF13" s="10">
        <v>50</v>
      </c>
      <c r="AG13" s="16">
        <f t="shared" si="4"/>
        <v>50</v>
      </c>
      <c r="AH13" s="11">
        <f t="shared" si="5"/>
        <v>200</v>
      </c>
      <c r="AI13" s="12">
        <f t="shared" si="6"/>
        <v>322.2475</v>
      </c>
      <c r="AJ13" s="12">
        <f t="shared" si="7"/>
        <v>170</v>
      </c>
      <c r="AK13" s="13">
        <f t="shared" si="8"/>
        <v>492.2475</v>
      </c>
      <c r="AL13" s="21">
        <v>8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BN13" s="14"/>
      <c r="BO13" s="25"/>
      <c r="BP13" s="14"/>
    </row>
    <row r="14" spans="2:38" ht="15.75" thickBot="1">
      <c r="B14" s="18" t="s">
        <v>27</v>
      </c>
      <c r="C14" s="18">
        <v>379.70000000000005</v>
      </c>
      <c r="D14" s="6">
        <v>40</v>
      </c>
      <c r="E14" s="6">
        <v>40</v>
      </c>
      <c r="F14" s="6">
        <v>40</v>
      </c>
      <c r="G14" s="6">
        <v>40</v>
      </c>
      <c r="H14" s="6">
        <v>40</v>
      </c>
      <c r="I14" s="7">
        <f t="shared" si="0"/>
        <v>40</v>
      </c>
      <c r="J14" s="8">
        <v>30</v>
      </c>
      <c r="K14" s="8">
        <v>30</v>
      </c>
      <c r="L14" s="8">
        <v>30</v>
      </c>
      <c r="M14" s="8">
        <v>30</v>
      </c>
      <c r="N14" s="8">
        <v>30</v>
      </c>
      <c r="O14" s="9">
        <f t="shared" si="1"/>
        <v>30</v>
      </c>
      <c r="P14" s="8">
        <v>30</v>
      </c>
      <c r="Q14" s="8">
        <v>30</v>
      </c>
      <c r="R14" s="8">
        <v>30</v>
      </c>
      <c r="S14" s="8">
        <v>30</v>
      </c>
      <c r="T14" s="8">
        <v>30</v>
      </c>
      <c r="U14" s="9">
        <f t="shared" si="2"/>
        <v>30</v>
      </c>
      <c r="V14" s="8">
        <v>30</v>
      </c>
      <c r="W14" s="8">
        <v>30</v>
      </c>
      <c r="X14" s="8">
        <v>30</v>
      </c>
      <c r="Y14" s="8">
        <v>30</v>
      </c>
      <c r="Z14" s="8">
        <v>30</v>
      </c>
      <c r="AA14" s="9">
        <f t="shared" si="3"/>
        <v>30</v>
      </c>
      <c r="AB14" s="10">
        <v>45</v>
      </c>
      <c r="AC14" s="10">
        <v>45</v>
      </c>
      <c r="AD14" s="10">
        <v>45</v>
      </c>
      <c r="AE14" s="10">
        <v>45</v>
      </c>
      <c r="AF14" s="10">
        <v>45</v>
      </c>
      <c r="AG14" s="16">
        <f t="shared" si="4"/>
        <v>45</v>
      </c>
      <c r="AH14" s="11">
        <f t="shared" si="5"/>
        <v>175</v>
      </c>
      <c r="AI14" s="12">
        <f t="shared" si="6"/>
        <v>315.151</v>
      </c>
      <c r="AJ14" s="12">
        <f t="shared" si="7"/>
        <v>148.75</v>
      </c>
      <c r="AK14" s="13">
        <f t="shared" si="8"/>
        <v>463.901</v>
      </c>
      <c r="AL14" s="21">
        <v>9</v>
      </c>
    </row>
    <row r="15" spans="2:38" ht="15.75" thickBot="1">
      <c r="B15" s="18" t="s">
        <v>26</v>
      </c>
      <c r="C15" s="18">
        <v>301.63</v>
      </c>
      <c r="D15" s="6">
        <v>45</v>
      </c>
      <c r="E15" s="6">
        <v>45</v>
      </c>
      <c r="F15" s="6">
        <v>45</v>
      </c>
      <c r="G15" s="6">
        <v>45</v>
      </c>
      <c r="H15" s="6">
        <v>45</v>
      </c>
      <c r="I15" s="7">
        <f t="shared" si="0"/>
        <v>45</v>
      </c>
      <c r="J15" s="8">
        <v>30</v>
      </c>
      <c r="K15" s="8">
        <v>30</v>
      </c>
      <c r="L15" s="8">
        <v>30</v>
      </c>
      <c r="M15" s="8">
        <v>30</v>
      </c>
      <c r="N15" s="8">
        <v>30</v>
      </c>
      <c r="O15" s="9">
        <f t="shared" si="1"/>
        <v>30</v>
      </c>
      <c r="P15" s="8">
        <v>30</v>
      </c>
      <c r="Q15" s="8">
        <v>30</v>
      </c>
      <c r="R15" s="8">
        <v>30</v>
      </c>
      <c r="S15" s="8">
        <v>30</v>
      </c>
      <c r="T15" s="8">
        <v>30</v>
      </c>
      <c r="U15" s="9">
        <f t="shared" si="2"/>
        <v>30</v>
      </c>
      <c r="V15" s="8">
        <v>30</v>
      </c>
      <c r="W15" s="8">
        <v>30</v>
      </c>
      <c r="X15" s="8">
        <v>30</v>
      </c>
      <c r="Y15" s="8">
        <v>30</v>
      </c>
      <c r="Z15" s="8">
        <v>30</v>
      </c>
      <c r="AA15" s="9">
        <f t="shared" si="3"/>
        <v>30</v>
      </c>
      <c r="AB15" s="10">
        <v>50</v>
      </c>
      <c r="AC15" s="10">
        <v>50</v>
      </c>
      <c r="AD15" s="10">
        <v>50</v>
      </c>
      <c r="AE15" s="10">
        <v>50</v>
      </c>
      <c r="AF15" s="10">
        <v>50</v>
      </c>
      <c r="AG15" s="16">
        <f t="shared" si="4"/>
        <v>50</v>
      </c>
      <c r="AH15" s="11">
        <f t="shared" si="5"/>
        <v>185</v>
      </c>
      <c r="AI15" s="12">
        <f t="shared" si="6"/>
        <v>250.35289999999998</v>
      </c>
      <c r="AJ15" s="12">
        <f t="shared" si="7"/>
        <v>157.25</v>
      </c>
      <c r="AK15" s="13">
        <f t="shared" si="8"/>
        <v>407.6029</v>
      </c>
      <c r="AL15" s="21">
        <v>10</v>
      </c>
    </row>
  </sheetData>
  <sheetProtection password="CD52" sheet="1"/>
  <mergeCells count="14">
    <mergeCell ref="AH3:AH5"/>
    <mergeCell ref="AI3:AI5"/>
    <mergeCell ref="AJ3:AJ5"/>
    <mergeCell ref="AK3:AK5"/>
    <mergeCell ref="AL3:AL5"/>
    <mergeCell ref="J4:O4"/>
    <mergeCell ref="P4:U4"/>
    <mergeCell ref="V4:AA4"/>
    <mergeCell ref="B2:AL2"/>
    <mergeCell ref="B3:B5"/>
    <mergeCell ref="C3:C5"/>
    <mergeCell ref="D3:I4"/>
    <mergeCell ref="J3:AA3"/>
    <mergeCell ref="AB3:AG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Q10"/>
  <sheetViews>
    <sheetView zoomScalePageLayoutView="0" workbookViewId="0" topLeftCell="A1">
      <selection activeCell="C2" sqref="C2:AM2"/>
    </sheetView>
  </sheetViews>
  <sheetFormatPr defaultColWidth="9.140625" defaultRowHeight="15"/>
  <cols>
    <col min="3" max="3" width="7.140625" style="0" customWidth="1"/>
    <col min="4" max="4" width="7.8515625" style="0" customWidth="1"/>
    <col min="5" max="5" width="3.28125" style="0" customWidth="1"/>
    <col min="6" max="6" width="3.7109375" style="0" customWidth="1"/>
    <col min="7" max="7" width="3.421875" style="0" customWidth="1"/>
    <col min="8" max="8" width="3.28125" style="0" customWidth="1"/>
    <col min="9" max="9" width="3.57421875" style="0" customWidth="1"/>
    <col min="10" max="10" width="4.28125" style="0" customWidth="1"/>
    <col min="11" max="11" width="3.140625" style="0" customWidth="1"/>
    <col min="12" max="12" width="3.421875" style="0" customWidth="1"/>
    <col min="13" max="15" width="3.140625" style="0" customWidth="1"/>
    <col min="16" max="16" width="3.7109375" style="0" customWidth="1"/>
    <col min="17" max="17" width="3.28125" style="0" customWidth="1"/>
    <col min="18" max="18" width="3.421875" style="0" customWidth="1"/>
    <col min="19" max="19" width="3.28125" style="0" customWidth="1"/>
    <col min="20" max="21" width="3.00390625" style="0" customWidth="1"/>
    <col min="22" max="22" width="3.8515625" style="0" customWidth="1"/>
    <col min="23" max="23" width="2.7109375" style="0" customWidth="1"/>
    <col min="24" max="24" width="3.00390625" style="0" customWidth="1"/>
    <col min="25" max="27" width="3.140625" style="0" customWidth="1"/>
    <col min="28" max="28" width="3.421875" style="0" customWidth="1"/>
    <col min="29" max="33" width="3.57421875" style="0" customWidth="1"/>
    <col min="34" max="34" width="4.00390625" style="0" customWidth="1"/>
    <col min="35" max="35" width="6.28125" style="0" customWidth="1"/>
    <col min="36" max="36" width="8.8515625" style="0" customWidth="1"/>
    <col min="37" max="37" width="7.57421875" style="0" customWidth="1"/>
    <col min="38" max="38" width="8.57421875" style="0" customWidth="1"/>
    <col min="39" max="39" width="5.7109375" style="19" customWidth="1"/>
    <col min="40" max="40" width="6.140625" style="0" customWidth="1"/>
    <col min="42" max="42" width="8.140625" style="0" customWidth="1"/>
    <col min="43" max="43" width="7.140625" style="0" customWidth="1"/>
    <col min="44" max="44" width="5.140625" style="0" customWidth="1"/>
    <col min="45" max="45" width="3.421875" style="0" customWidth="1"/>
    <col min="46" max="46" width="3.28125" style="0" customWidth="1"/>
    <col min="47" max="47" width="4.8515625" style="0" customWidth="1"/>
    <col min="48" max="48" width="3.57421875" style="0" customWidth="1"/>
    <col min="49" max="49" width="3.28125" style="0" customWidth="1"/>
    <col min="50" max="50" width="3.140625" style="0" customWidth="1"/>
    <col min="51" max="51" width="3.28125" style="0" customWidth="1"/>
    <col min="52" max="52" width="3.140625" style="0" customWidth="1"/>
    <col min="53" max="53" width="3.7109375" style="0" customWidth="1"/>
    <col min="54" max="54" width="3.140625" style="0" customWidth="1"/>
    <col min="55" max="55" width="3.28125" style="0" customWidth="1"/>
    <col min="56" max="57" width="3.140625" style="0" customWidth="1"/>
    <col min="58" max="58" width="3.28125" style="0" customWidth="1"/>
    <col min="59" max="59" width="3.421875" style="0" customWidth="1"/>
    <col min="60" max="60" width="3.140625" style="0" customWidth="1"/>
    <col min="61" max="61" width="3.28125" style="0" customWidth="1"/>
    <col min="62" max="62" width="3.140625" style="0" customWidth="1"/>
    <col min="63" max="63" width="3.28125" style="0" customWidth="1"/>
    <col min="64" max="64" width="3.421875" style="0" customWidth="1"/>
    <col min="65" max="65" width="3.57421875" style="0" customWidth="1"/>
    <col min="66" max="66" width="3.421875" style="0" customWidth="1"/>
    <col min="67" max="68" width="3.28125" style="0" customWidth="1"/>
    <col min="69" max="69" width="3.140625" style="0" customWidth="1"/>
    <col min="70" max="70" width="3.28125" style="0" customWidth="1"/>
    <col min="71" max="71" width="3.57421875" style="0" customWidth="1"/>
    <col min="72" max="72" width="3.28125" style="0" customWidth="1"/>
    <col min="73" max="73" width="3.421875" style="0" customWidth="1"/>
    <col min="74" max="74" width="3.28125" style="0" customWidth="1"/>
    <col min="75" max="75" width="3.140625" style="0" customWidth="1"/>
    <col min="76" max="76" width="3.28125" style="0" customWidth="1"/>
    <col min="77" max="77" width="3.7109375" style="0" customWidth="1"/>
    <col min="78" max="78" width="6.421875" style="0" customWidth="1"/>
    <col min="79" max="79" width="8.140625" style="0" customWidth="1"/>
    <col min="80" max="80" width="8.28125" style="0" customWidth="1"/>
    <col min="82" max="82" width="3.7109375" style="0" customWidth="1"/>
  </cols>
  <sheetData>
    <row r="1" ht="15.75" thickBot="1"/>
    <row r="2" spans="3:52" ht="15.75" customHeight="1" thickBot="1">
      <c r="C2" s="32" t="s">
        <v>41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3:52" ht="50.25" customHeight="1" thickBot="1">
      <c r="C3" s="35" t="s">
        <v>3</v>
      </c>
      <c r="D3" s="35" t="s">
        <v>13</v>
      </c>
      <c r="E3" s="37" t="s">
        <v>5</v>
      </c>
      <c r="F3" s="38"/>
      <c r="G3" s="38"/>
      <c r="H3" s="38"/>
      <c r="I3" s="38"/>
      <c r="J3" s="39"/>
      <c r="K3" s="43" t="s">
        <v>14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  <c r="AC3" s="46" t="s">
        <v>1</v>
      </c>
      <c r="AD3" s="47"/>
      <c r="AE3" s="47"/>
      <c r="AF3" s="47"/>
      <c r="AG3" s="47"/>
      <c r="AH3" s="48"/>
      <c r="AI3" s="52" t="s">
        <v>15</v>
      </c>
      <c r="AJ3" s="35" t="s">
        <v>16</v>
      </c>
      <c r="AK3" s="35" t="s">
        <v>17</v>
      </c>
      <c r="AL3" s="27" t="s">
        <v>2</v>
      </c>
      <c r="AM3" s="26" t="s">
        <v>7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3:52" ht="32.25" customHeight="1" thickBot="1">
      <c r="C4" s="35"/>
      <c r="D4" s="35"/>
      <c r="E4" s="40"/>
      <c r="F4" s="41"/>
      <c r="G4" s="41"/>
      <c r="H4" s="41"/>
      <c r="I4" s="41"/>
      <c r="J4" s="42"/>
      <c r="K4" s="29" t="s">
        <v>18</v>
      </c>
      <c r="L4" s="30"/>
      <c r="M4" s="30"/>
      <c r="N4" s="30"/>
      <c r="O4" s="30"/>
      <c r="P4" s="31"/>
      <c r="Q4" s="29" t="s">
        <v>6</v>
      </c>
      <c r="R4" s="30"/>
      <c r="S4" s="30"/>
      <c r="T4" s="30"/>
      <c r="U4" s="30"/>
      <c r="V4" s="31"/>
      <c r="W4" s="29" t="s">
        <v>0</v>
      </c>
      <c r="X4" s="30"/>
      <c r="Y4" s="30"/>
      <c r="Z4" s="30"/>
      <c r="AA4" s="30"/>
      <c r="AB4" s="31"/>
      <c r="AC4" s="49"/>
      <c r="AD4" s="50"/>
      <c r="AE4" s="50"/>
      <c r="AF4" s="50"/>
      <c r="AG4" s="50"/>
      <c r="AH4" s="51"/>
      <c r="AI4" s="52"/>
      <c r="AJ4" s="35"/>
      <c r="AK4" s="35"/>
      <c r="AL4" s="27"/>
      <c r="AM4" s="2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3:52" ht="70.5" customHeight="1" thickBot="1">
      <c r="C5" s="36"/>
      <c r="D5" s="36"/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2" t="s">
        <v>4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4" t="s">
        <v>4</v>
      </c>
      <c r="Q5" s="3" t="s">
        <v>8</v>
      </c>
      <c r="R5" s="3" t="s">
        <v>9</v>
      </c>
      <c r="S5" s="3" t="s">
        <v>10</v>
      </c>
      <c r="T5" s="3" t="s">
        <v>11</v>
      </c>
      <c r="U5" s="3" t="s">
        <v>12</v>
      </c>
      <c r="V5" s="4" t="s">
        <v>4</v>
      </c>
      <c r="W5" s="3" t="s">
        <v>8</v>
      </c>
      <c r="X5" s="3" t="s">
        <v>9</v>
      </c>
      <c r="Y5" s="3" t="s">
        <v>10</v>
      </c>
      <c r="Z5" s="3" t="s">
        <v>11</v>
      </c>
      <c r="AA5" s="3" t="s">
        <v>12</v>
      </c>
      <c r="AB5" s="4" t="s">
        <v>4</v>
      </c>
      <c r="AC5" s="5" t="s">
        <v>8</v>
      </c>
      <c r="AD5" s="5" t="s">
        <v>9</v>
      </c>
      <c r="AE5" s="5" t="s">
        <v>10</v>
      </c>
      <c r="AF5" s="5" t="s">
        <v>11</v>
      </c>
      <c r="AG5" s="5" t="s">
        <v>12</v>
      </c>
      <c r="AH5" s="15" t="s">
        <v>4</v>
      </c>
      <c r="AI5" s="53"/>
      <c r="AJ5" s="36"/>
      <c r="AK5" s="36"/>
      <c r="AL5" s="28"/>
      <c r="AM5" s="28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3:69" ht="15.75" thickBot="1">
      <c r="C6" s="18" t="s">
        <v>21</v>
      </c>
      <c r="D6" s="18">
        <v>685.45</v>
      </c>
      <c r="E6" s="6">
        <v>50</v>
      </c>
      <c r="F6" s="6">
        <v>50</v>
      </c>
      <c r="G6" s="6">
        <v>50</v>
      </c>
      <c r="H6" s="6">
        <v>50</v>
      </c>
      <c r="I6" s="6">
        <v>50</v>
      </c>
      <c r="J6" s="7">
        <v>50</v>
      </c>
      <c r="K6" s="8">
        <v>35</v>
      </c>
      <c r="L6" s="8">
        <v>35</v>
      </c>
      <c r="M6" s="8">
        <v>35</v>
      </c>
      <c r="N6" s="8">
        <v>35</v>
      </c>
      <c r="O6" s="8">
        <v>35</v>
      </c>
      <c r="P6" s="9">
        <f>AVERAGE(K6:O6)</f>
        <v>35</v>
      </c>
      <c r="Q6" s="8">
        <v>35</v>
      </c>
      <c r="R6" s="8">
        <v>35</v>
      </c>
      <c r="S6" s="8">
        <v>35</v>
      </c>
      <c r="T6" s="8">
        <v>35</v>
      </c>
      <c r="U6" s="8">
        <v>35</v>
      </c>
      <c r="V6" s="9">
        <f>AVERAGE(Q6:U6)</f>
        <v>35</v>
      </c>
      <c r="W6" s="8">
        <v>30</v>
      </c>
      <c r="X6" s="8">
        <v>30</v>
      </c>
      <c r="Y6" s="8">
        <v>30</v>
      </c>
      <c r="Z6" s="8">
        <v>30</v>
      </c>
      <c r="AA6" s="8">
        <v>30</v>
      </c>
      <c r="AB6" s="9">
        <f>AVERAGE(W6:AA6)</f>
        <v>30</v>
      </c>
      <c r="AC6" s="10">
        <v>50</v>
      </c>
      <c r="AD6" s="10">
        <v>50</v>
      </c>
      <c r="AE6" s="10">
        <v>50</v>
      </c>
      <c r="AF6" s="10">
        <v>50</v>
      </c>
      <c r="AG6" s="10">
        <v>50</v>
      </c>
      <c r="AH6" s="16">
        <f>AVERAGE(AC6:AG6)</f>
        <v>50</v>
      </c>
      <c r="AI6" s="11">
        <f>SUM(J6,P6,V6,AB6,AH6)</f>
        <v>200</v>
      </c>
      <c r="AJ6" s="24">
        <f>D6*83%</f>
        <v>568.9235</v>
      </c>
      <c r="AK6" s="24">
        <f>AI6*5*17%</f>
        <v>170</v>
      </c>
      <c r="AL6" s="13">
        <f>SUM(AJ6:AK6)</f>
        <v>738.9235</v>
      </c>
      <c r="AM6" s="21">
        <v>1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O6" s="14"/>
      <c r="BP6" s="14"/>
      <c r="BQ6" s="14"/>
    </row>
    <row r="7" spans="3:52" ht="15.75" thickBot="1">
      <c r="C7" s="18" t="s">
        <v>19</v>
      </c>
      <c r="D7" s="18">
        <v>661.96</v>
      </c>
      <c r="E7" s="6">
        <v>50</v>
      </c>
      <c r="F7" s="6">
        <v>50</v>
      </c>
      <c r="G7" s="6">
        <v>50</v>
      </c>
      <c r="H7" s="6">
        <v>50</v>
      </c>
      <c r="I7" s="6">
        <v>50</v>
      </c>
      <c r="J7" s="7">
        <f>AVERAGE(E7:I7)</f>
        <v>50</v>
      </c>
      <c r="K7" s="8">
        <v>35</v>
      </c>
      <c r="L7" s="8">
        <v>35</v>
      </c>
      <c r="M7" s="8">
        <v>35</v>
      </c>
      <c r="N7" s="8">
        <v>35</v>
      </c>
      <c r="O7" s="8">
        <v>35</v>
      </c>
      <c r="P7" s="9">
        <f>AVERAGE(K7:O7)</f>
        <v>35</v>
      </c>
      <c r="Q7" s="8">
        <v>35</v>
      </c>
      <c r="R7" s="8">
        <v>35</v>
      </c>
      <c r="S7" s="8">
        <v>35</v>
      </c>
      <c r="T7" s="8">
        <v>35</v>
      </c>
      <c r="U7" s="8">
        <v>35</v>
      </c>
      <c r="V7" s="9">
        <f>AVERAGE(Q7:U7)</f>
        <v>35</v>
      </c>
      <c r="W7" s="8">
        <v>30</v>
      </c>
      <c r="X7" s="8">
        <v>30</v>
      </c>
      <c r="Y7" s="8">
        <v>30</v>
      </c>
      <c r="Z7" s="8">
        <v>30</v>
      </c>
      <c r="AA7" s="8">
        <v>30</v>
      </c>
      <c r="AB7" s="9">
        <f>AVERAGE(W7:AA7)</f>
        <v>30</v>
      </c>
      <c r="AC7" s="10">
        <v>50</v>
      </c>
      <c r="AD7" s="10">
        <v>50</v>
      </c>
      <c r="AE7" s="10">
        <v>50</v>
      </c>
      <c r="AF7" s="10">
        <v>50</v>
      </c>
      <c r="AG7" s="10">
        <v>50</v>
      </c>
      <c r="AH7" s="16">
        <f>AVERAGE(AC7:AG7)</f>
        <v>50</v>
      </c>
      <c r="AI7" s="11">
        <f>SUM(J7,P7,V7,AB7,AH7)</f>
        <v>200</v>
      </c>
      <c r="AJ7" s="12">
        <f>D7*83%</f>
        <v>549.4268</v>
      </c>
      <c r="AK7" s="12">
        <f>AI7*5*17%</f>
        <v>170</v>
      </c>
      <c r="AL7" s="13">
        <f>SUM(AJ7:AK7)</f>
        <v>719.4268</v>
      </c>
      <c r="AM7" s="20">
        <v>2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3:52" ht="15.75" thickBot="1">
      <c r="C8" s="18" t="s">
        <v>20</v>
      </c>
      <c r="D8" s="18">
        <v>562.75</v>
      </c>
      <c r="E8" s="6">
        <v>50</v>
      </c>
      <c r="F8" s="6">
        <v>50</v>
      </c>
      <c r="G8" s="6">
        <v>50</v>
      </c>
      <c r="H8" s="6">
        <v>50</v>
      </c>
      <c r="I8" s="6">
        <v>50</v>
      </c>
      <c r="J8" s="7">
        <f>AVERAGE(E8:I8)</f>
        <v>50</v>
      </c>
      <c r="K8" s="8">
        <v>35</v>
      </c>
      <c r="L8" s="8">
        <v>35</v>
      </c>
      <c r="M8" s="8">
        <v>35</v>
      </c>
      <c r="N8" s="8">
        <v>35</v>
      </c>
      <c r="O8" s="8">
        <v>35</v>
      </c>
      <c r="P8" s="9">
        <f>AVERAGE(K8:O8)</f>
        <v>35</v>
      </c>
      <c r="Q8" s="8">
        <v>35</v>
      </c>
      <c r="R8" s="8">
        <v>35</v>
      </c>
      <c r="S8" s="8">
        <v>35</v>
      </c>
      <c r="T8" s="8">
        <v>35</v>
      </c>
      <c r="U8" s="8">
        <v>35</v>
      </c>
      <c r="V8" s="9">
        <f>AVERAGE(Q8:U8)</f>
        <v>35</v>
      </c>
      <c r="W8" s="8">
        <v>30</v>
      </c>
      <c r="X8" s="8">
        <v>30</v>
      </c>
      <c r="Y8" s="8">
        <v>30</v>
      </c>
      <c r="Z8" s="8">
        <v>30</v>
      </c>
      <c r="AA8" s="8">
        <v>30</v>
      </c>
      <c r="AB8" s="9">
        <f>AVERAGE(W8:AA8)</f>
        <v>30</v>
      </c>
      <c r="AC8" s="10">
        <v>50</v>
      </c>
      <c r="AD8" s="10">
        <v>50</v>
      </c>
      <c r="AE8" s="10">
        <v>50</v>
      </c>
      <c r="AF8" s="10">
        <v>50</v>
      </c>
      <c r="AG8" s="10">
        <v>50</v>
      </c>
      <c r="AH8" s="16">
        <f>AVERAGE(AC8:AG8)</f>
        <v>50</v>
      </c>
      <c r="AI8" s="11">
        <f>SUM(J8,P8,V8,AB8,AH8)</f>
        <v>200</v>
      </c>
      <c r="AJ8" s="12">
        <f>D8*83%</f>
        <v>467.0825</v>
      </c>
      <c r="AK8" s="12">
        <f>AI8*5*17%</f>
        <v>170</v>
      </c>
      <c r="AL8" s="13">
        <f>SUM(AJ8:AK8)</f>
        <v>637.0825</v>
      </c>
      <c r="AM8" s="21">
        <v>3</v>
      </c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3:69" ht="15.75" thickBot="1">
      <c r="C9" s="18" t="s">
        <v>23</v>
      </c>
      <c r="D9" s="18">
        <v>475.19</v>
      </c>
      <c r="E9" s="6">
        <v>50</v>
      </c>
      <c r="F9" s="6">
        <v>50</v>
      </c>
      <c r="G9" s="6">
        <v>50</v>
      </c>
      <c r="H9" s="6">
        <v>50</v>
      </c>
      <c r="I9" s="6">
        <v>50</v>
      </c>
      <c r="J9" s="7">
        <f>AVERAGE(E9:I9)</f>
        <v>50</v>
      </c>
      <c r="K9" s="8">
        <v>35</v>
      </c>
      <c r="L9" s="8">
        <v>35</v>
      </c>
      <c r="M9" s="8">
        <v>35</v>
      </c>
      <c r="N9" s="8">
        <v>35</v>
      </c>
      <c r="O9" s="8">
        <v>35</v>
      </c>
      <c r="P9" s="9">
        <f>AVERAGE(K9:O9)</f>
        <v>35</v>
      </c>
      <c r="Q9" s="8">
        <v>35</v>
      </c>
      <c r="R9" s="8">
        <v>35</v>
      </c>
      <c r="S9" s="8">
        <v>35</v>
      </c>
      <c r="T9" s="8">
        <v>35</v>
      </c>
      <c r="U9" s="8">
        <v>35</v>
      </c>
      <c r="V9" s="9">
        <f>AVERAGE(Q9:U9)</f>
        <v>35</v>
      </c>
      <c r="W9" s="8">
        <v>30</v>
      </c>
      <c r="X9" s="8">
        <v>30</v>
      </c>
      <c r="Y9" s="8">
        <v>30</v>
      </c>
      <c r="Z9" s="8">
        <v>30</v>
      </c>
      <c r="AA9" s="8">
        <v>30</v>
      </c>
      <c r="AB9" s="9">
        <f>AVERAGE(W9:AA9)</f>
        <v>30</v>
      </c>
      <c r="AC9" s="10">
        <v>50</v>
      </c>
      <c r="AD9" s="10">
        <v>50</v>
      </c>
      <c r="AE9" s="10">
        <v>50</v>
      </c>
      <c r="AF9" s="10">
        <v>50</v>
      </c>
      <c r="AG9" s="10">
        <v>50</v>
      </c>
      <c r="AH9" s="16">
        <f>AVERAGE(AC9:AG9)</f>
        <v>50</v>
      </c>
      <c r="AI9" s="11">
        <f>SUM(J9,P9,V9,AB9,AH9)</f>
        <v>200</v>
      </c>
      <c r="AJ9" s="12">
        <f>D9*83%</f>
        <v>394.4077</v>
      </c>
      <c r="AK9" s="12">
        <f>AI9*5*17%</f>
        <v>170</v>
      </c>
      <c r="AL9" s="13">
        <f>SUM(AJ9:AK9)</f>
        <v>564.4077</v>
      </c>
      <c r="AM9" s="21">
        <v>4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O9" s="14"/>
      <c r="BP9" s="54"/>
      <c r="BQ9" s="14"/>
    </row>
    <row r="10" spans="3:69" ht="15.75" thickBot="1">
      <c r="C10" s="18" t="s">
        <v>24</v>
      </c>
      <c r="D10" s="18">
        <v>466.91999999999996</v>
      </c>
      <c r="E10" s="6">
        <v>40</v>
      </c>
      <c r="F10" s="6">
        <v>40</v>
      </c>
      <c r="G10" s="6">
        <v>40</v>
      </c>
      <c r="H10" s="6">
        <v>40</v>
      </c>
      <c r="I10" s="6">
        <v>40</v>
      </c>
      <c r="J10" s="7">
        <f>AVERAGE(E10:I10)</f>
        <v>40</v>
      </c>
      <c r="K10" s="8">
        <v>35</v>
      </c>
      <c r="L10" s="8">
        <v>35</v>
      </c>
      <c r="M10" s="8">
        <v>35</v>
      </c>
      <c r="N10" s="8">
        <v>35</v>
      </c>
      <c r="O10" s="8">
        <v>35</v>
      </c>
      <c r="P10" s="9">
        <f>AVERAGE(K10:O10)</f>
        <v>35</v>
      </c>
      <c r="Q10" s="8">
        <v>25</v>
      </c>
      <c r="R10" s="8">
        <v>25</v>
      </c>
      <c r="S10" s="8">
        <v>25</v>
      </c>
      <c r="T10" s="8">
        <v>25</v>
      </c>
      <c r="U10" s="8">
        <v>25</v>
      </c>
      <c r="V10" s="9">
        <f>AVERAGE(Q10:U10)</f>
        <v>25</v>
      </c>
      <c r="W10" s="8">
        <v>30</v>
      </c>
      <c r="X10" s="8">
        <v>30</v>
      </c>
      <c r="Y10" s="8">
        <v>30</v>
      </c>
      <c r="Z10" s="8">
        <v>30</v>
      </c>
      <c r="AA10" s="8">
        <v>30</v>
      </c>
      <c r="AB10" s="9">
        <f>AVERAGE(W10:AA10)</f>
        <v>30</v>
      </c>
      <c r="AC10" s="10">
        <v>45</v>
      </c>
      <c r="AD10" s="10">
        <v>45</v>
      </c>
      <c r="AE10" s="10">
        <v>45</v>
      </c>
      <c r="AF10" s="10">
        <v>45</v>
      </c>
      <c r="AG10" s="10">
        <v>45</v>
      </c>
      <c r="AH10" s="16">
        <f>AVERAGE(AC10:AG10)</f>
        <v>45</v>
      </c>
      <c r="AI10" s="11">
        <f>SUM(J10,P10,V10,AB10,AH10)</f>
        <v>175</v>
      </c>
      <c r="AJ10" s="12">
        <f>D10*83%</f>
        <v>387.54359999999997</v>
      </c>
      <c r="AK10" s="12">
        <f>AI10*5*17%</f>
        <v>148.75</v>
      </c>
      <c r="AL10" s="13">
        <f>SUM(AJ10:AK10)</f>
        <v>536.2936</v>
      </c>
      <c r="AM10" s="21">
        <v>5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O10" s="14"/>
      <c r="BP10" s="55"/>
      <c r="BQ10" s="14"/>
    </row>
  </sheetData>
  <sheetProtection password="CD52" sheet="1"/>
  <mergeCells count="15">
    <mergeCell ref="K4:P4"/>
    <mergeCell ref="Q4:V4"/>
    <mergeCell ref="W4:AB4"/>
    <mergeCell ref="BP9:BP10"/>
    <mergeCell ref="C2:AM2"/>
    <mergeCell ref="C3:C5"/>
    <mergeCell ref="D3:D5"/>
    <mergeCell ref="E3:J4"/>
    <mergeCell ref="K3:AB3"/>
    <mergeCell ref="AC3:AH4"/>
    <mergeCell ref="AI3:AI5"/>
    <mergeCell ref="AJ3:AJ5"/>
    <mergeCell ref="AK3:AK5"/>
    <mergeCell ref="AL3:AL5"/>
    <mergeCell ref="AM3:A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P15"/>
  <sheetViews>
    <sheetView zoomScalePageLayoutView="0" workbookViewId="0" topLeftCell="A1">
      <selection activeCell="B2" sqref="B2:AL2"/>
    </sheetView>
  </sheetViews>
  <sheetFormatPr defaultColWidth="9.140625" defaultRowHeight="15"/>
  <cols>
    <col min="2" max="2" width="8.421875" style="0" customWidth="1"/>
    <col min="3" max="3" width="7.8515625" style="0" customWidth="1"/>
    <col min="4" max="4" width="3.28125" style="0" customWidth="1"/>
    <col min="5" max="5" width="3.7109375" style="0" customWidth="1"/>
    <col min="6" max="6" width="3.421875" style="0" customWidth="1"/>
    <col min="7" max="7" width="3.28125" style="0" customWidth="1"/>
    <col min="8" max="8" width="3.57421875" style="0" customWidth="1"/>
    <col min="9" max="9" width="4.28125" style="0" customWidth="1"/>
    <col min="10" max="10" width="3.140625" style="0" customWidth="1"/>
    <col min="11" max="11" width="3.421875" style="0" customWidth="1"/>
    <col min="12" max="14" width="3.140625" style="0" customWidth="1"/>
    <col min="15" max="15" width="3.7109375" style="0" customWidth="1"/>
    <col min="16" max="16" width="3.28125" style="0" customWidth="1"/>
    <col min="17" max="17" width="3.421875" style="0" customWidth="1"/>
    <col min="18" max="18" width="3.28125" style="0" customWidth="1"/>
    <col min="19" max="20" width="3.00390625" style="0" customWidth="1"/>
    <col min="21" max="21" width="3.8515625" style="0" customWidth="1"/>
    <col min="22" max="22" width="2.7109375" style="0" customWidth="1"/>
    <col min="23" max="23" width="3.00390625" style="0" customWidth="1"/>
    <col min="24" max="26" width="3.140625" style="0" customWidth="1"/>
    <col min="27" max="27" width="3.421875" style="0" customWidth="1"/>
    <col min="28" max="32" width="3.57421875" style="0" customWidth="1"/>
    <col min="33" max="33" width="4.00390625" style="0" customWidth="1"/>
    <col min="34" max="34" width="6.28125" style="0" customWidth="1"/>
    <col min="35" max="35" width="8.8515625" style="0" customWidth="1"/>
    <col min="36" max="36" width="7.57421875" style="0" customWidth="1"/>
    <col min="37" max="37" width="8.57421875" style="0" customWidth="1"/>
    <col min="38" max="38" width="5.7109375" style="19" customWidth="1"/>
    <col min="39" max="39" width="6.140625" style="0" customWidth="1"/>
    <col min="41" max="41" width="8.140625" style="0" customWidth="1"/>
    <col min="42" max="42" width="7.140625" style="0" customWidth="1"/>
    <col min="43" max="43" width="5.140625" style="0" customWidth="1"/>
    <col min="44" max="44" width="3.421875" style="0" customWidth="1"/>
    <col min="45" max="45" width="3.28125" style="0" customWidth="1"/>
    <col min="46" max="46" width="4.8515625" style="0" customWidth="1"/>
    <col min="47" max="47" width="3.57421875" style="0" customWidth="1"/>
    <col min="48" max="48" width="3.28125" style="0" customWidth="1"/>
    <col min="49" max="49" width="3.140625" style="0" customWidth="1"/>
    <col min="50" max="50" width="3.28125" style="0" customWidth="1"/>
    <col min="51" max="51" width="3.140625" style="0" customWidth="1"/>
    <col min="52" max="52" width="3.7109375" style="0" customWidth="1"/>
    <col min="53" max="53" width="3.140625" style="0" customWidth="1"/>
    <col min="54" max="54" width="3.28125" style="0" customWidth="1"/>
    <col min="55" max="56" width="3.140625" style="0" customWidth="1"/>
    <col min="57" max="57" width="3.28125" style="0" customWidth="1"/>
    <col min="58" max="58" width="3.421875" style="0" customWidth="1"/>
    <col min="59" max="59" width="3.140625" style="0" customWidth="1"/>
    <col min="60" max="60" width="3.28125" style="0" customWidth="1"/>
    <col min="61" max="61" width="3.140625" style="0" customWidth="1"/>
    <col min="62" max="62" width="3.28125" style="0" customWidth="1"/>
    <col min="63" max="63" width="3.421875" style="0" customWidth="1"/>
    <col min="64" max="64" width="3.57421875" style="0" customWidth="1"/>
    <col min="65" max="65" width="3.421875" style="0" customWidth="1"/>
    <col min="66" max="67" width="3.28125" style="0" customWidth="1"/>
    <col min="68" max="68" width="3.140625" style="0" customWidth="1"/>
    <col min="69" max="69" width="3.28125" style="0" customWidth="1"/>
    <col min="70" max="70" width="3.57421875" style="0" customWidth="1"/>
    <col min="71" max="71" width="3.28125" style="0" customWidth="1"/>
    <col min="72" max="72" width="3.421875" style="0" customWidth="1"/>
    <col min="73" max="73" width="3.28125" style="0" customWidth="1"/>
    <col min="74" max="74" width="3.140625" style="0" customWidth="1"/>
    <col min="75" max="75" width="3.28125" style="0" customWidth="1"/>
    <col min="76" max="76" width="3.7109375" style="0" customWidth="1"/>
    <col min="77" max="77" width="6.421875" style="0" customWidth="1"/>
    <col min="78" max="78" width="8.140625" style="0" customWidth="1"/>
    <col min="79" max="79" width="8.28125" style="0" customWidth="1"/>
    <col min="81" max="81" width="3.7109375" style="0" customWidth="1"/>
  </cols>
  <sheetData>
    <row r="1" ht="15.75" thickBot="1"/>
    <row r="2" spans="2:51" ht="37.5" customHeight="1" thickBot="1">
      <c r="B2" s="32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2:51" ht="50.25" customHeight="1" thickBot="1">
      <c r="B3" s="35" t="s">
        <v>3</v>
      </c>
      <c r="C3" s="35" t="s">
        <v>13</v>
      </c>
      <c r="D3" s="37" t="s">
        <v>5</v>
      </c>
      <c r="E3" s="38"/>
      <c r="F3" s="38"/>
      <c r="G3" s="38"/>
      <c r="H3" s="38"/>
      <c r="I3" s="39"/>
      <c r="J3" s="43" t="s">
        <v>14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6" t="s">
        <v>1</v>
      </c>
      <c r="AC3" s="47"/>
      <c r="AD3" s="47"/>
      <c r="AE3" s="47"/>
      <c r="AF3" s="47"/>
      <c r="AG3" s="48"/>
      <c r="AH3" s="52" t="s">
        <v>15</v>
      </c>
      <c r="AI3" s="35" t="s">
        <v>16</v>
      </c>
      <c r="AJ3" s="35" t="s">
        <v>17</v>
      </c>
      <c r="AK3" s="27" t="s">
        <v>2</v>
      </c>
      <c r="AL3" s="26" t="s">
        <v>7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2:51" ht="32.25" customHeight="1" thickBot="1">
      <c r="B4" s="35"/>
      <c r="C4" s="35"/>
      <c r="D4" s="40"/>
      <c r="E4" s="41"/>
      <c r="F4" s="41"/>
      <c r="G4" s="41"/>
      <c r="H4" s="41"/>
      <c r="I4" s="42"/>
      <c r="J4" s="29" t="s">
        <v>18</v>
      </c>
      <c r="K4" s="30"/>
      <c r="L4" s="30"/>
      <c r="M4" s="30"/>
      <c r="N4" s="30"/>
      <c r="O4" s="31"/>
      <c r="P4" s="29" t="s">
        <v>6</v>
      </c>
      <c r="Q4" s="30"/>
      <c r="R4" s="30"/>
      <c r="S4" s="30"/>
      <c r="T4" s="30"/>
      <c r="U4" s="31"/>
      <c r="V4" s="29" t="s">
        <v>0</v>
      </c>
      <c r="W4" s="30"/>
      <c r="X4" s="30"/>
      <c r="Y4" s="30"/>
      <c r="Z4" s="30"/>
      <c r="AA4" s="31"/>
      <c r="AB4" s="49"/>
      <c r="AC4" s="50"/>
      <c r="AD4" s="50"/>
      <c r="AE4" s="50"/>
      <c r="AF4" s="50"/>
      <c r="AG4" s="51"/>
      <c r="AH4" s="52"/>
      <c r="AI4" s="35"/>
      <c r="AJ4" s="35"/>
      <c r="AK4" s="27"/>
      <c r="AL4" s="2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2:51" ht="70.5" customHeight="1" thickBot="1">
      <c r="B5" s="36"/>
      <c r="C5" s="36"/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4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4" t="s">
        <v>4</v>
      </c>
      <c r="P5" s="3" t="s">
        <v>8</v>
      </c>
      <c r="Q5" s="3" t="s">
        <v>9</v>
      </c>
      <c r="R5" s="3" t="s">
        <v>10</v>
      </c>
      <c r="S5" s="3" t="s">
        <v>11</v>
      </c>
      <c r="T5" s="3" t="s">
        <v>12</v>
      </c>
      <c r="U5" s="4" t="s">
        <v>4</v>
      </c>
      <c r="V5" s="3" t="s">
        <v>8</v>
      </c>
      <c r="W5" s="3" t="s">
        <v>9</v>
      </c>
      <c r="X5" s="3" t="s">
        <v>10</v>
      </c>
      <c r="Y5" s="3" t="s">
        <v>11</v>
      </c>
      <c r="Z5" s="3" t="s">
        <v>12</v>
      </c>
      <c r="AA5" s="4" t="s">
        <v>4</v>
      </c>
      <c r="AB5" s="5" t="s">
        <v>8</v>
      </c>
      <c r="AC5" s="5" t="s">
        <v>9</v>
      </c>
      <c r="AD5" s="5" t="s">
        <v>10</v>
      </c>
      <c r="AE5" s="5" t="s">
        <v>11</v>
      </c>
      <c r="AF5" s="5" t="s">
        <v>12</v>
      </c>
      <c r="AG5" s="15" t="s">
        <v>4</v>
      </c>
      <c r="AH5" s="53"/>
      <c r="AI5" s="36"/>
      <c r="AJ5" s="36"/>
      <c r="AK5" s="28"/>
      <c r="AL5" s="28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2:51" ht="15.75" thickBot="1">
      <c r="B6" s="18" t="s">
        <v>19</v>
      </c>
      <c r="C6" s="18">
        <v>661.96</v>
      </c>
      <c r="D6" s="6">
        <v>50</v>
      </c>
      <c r="E6" s="6">
        <v>50</v>
      </c>
      <c r="F6" s="6">
        <v>50</v>
      </c>
      <c r="G6" s="6">
        <v>50</v>
      </c>
      <c r="H6" s="6">
        <v>50</v>
      </c>
      <c r="I6" s="7">
        <f>AVERAGE(D6:H6)</f>
        <v>50</v>
      </c>
      <c r="J6" s="8">
        <v>35</v>
      </c>
      <c r="K6" s="8">
        <v>35</v>
      </c>
      <c r="L6" s="8">
        <v>35</v>
      </c>
      <c r="M6" s="8">
        <v>35</v>
      </c>
      <c r="N6" s="8">
        <v>35</v>
      </c>
      <c r="O6" s="9">
        <f aca="true" t="shared" si="0" ref="O6:O15">AVERAGE(J6:N6)</f>
        <v>35</v>
      </c>
      <c r="P6" s="8">
        <v>35</v>
      </c>
      <c r="Q6" s="8">
        <v>35</v>
      </c>
      <c r="R6" s="8">
        <v>35</v>
      </c>
      <c r="S6" s="8">
        <v>35</v>
      </c>
      <c r="T6" s="8">
        <v>35</v>
      </c>
      <c r="U6" s="9">
        <f aca="true" t="shared" si="1" ref="U6:U15">AVERAGE(P6:T6)</f>
        <v>35</v>
      </c>
      <c r="V6" s="8">
        <v>30</v>
      </c>
      <c r="W6" s="8">
        <v>30</v>
      </c>
      <c r="X6" s="8">
        <v>30</v>
      </c>
      <c r="Y6" s="8">
        <v>30</v>
      </c>
      <c r="Z6" s="8">
        <v>30</v>
      </c>
      <c r="AA6" s="9">
        <f aca="true" t="shared" si="2" ref="AA6:AA15">AVERAGE(V6:Z6)</f>
        <v>30</v>
      </c>
      <c r="AB6" s="10">
        <v>50</v>
      </c>
      <c r="AC6" s="10">
        <v>50</v>
      </c>
      <c r="AD6" s="10">
        <v>50</v>
      </c>
      <c r="AE6" s="10">
        <v>50</v>
      </c>
      <c r="AF6" s="10">
        <v>50</v>
      </c>
      <c r="AG6" s="16">
        <f aca="true" t="shared" si="3" ref="AG6:AG15">AVERAGE(AB6:AF6)</f>
        <v>50</v>
      </c>
      <c r="AH6" s="11">
        <f aca="true" t="shared" si="4" ref="AH6:AH15">SUM(I6,O6,U6,AA6,AG6)</f>
        <v>200</v>
      </c>
      <c r="AI6" s="12">
        <f aca="true" t="shared" si="5" ref="AI6:AI15">C6*83%</f>
        <v>549.4268</v>
      </c>
      <c r="AJ6" s="12">
        <f aca="true" t="shared" si="6" ref="AJ6:AJ15">AH6*5*17%</f>
        <v>170</v>
      </c>
      <c r="AK6" s="13">
        <f aca="true" t="shared" si="7" ref="AK6:AK15">SUM(AI6:AJ6)</f>
        <v>719.4268</v>
      </c>
      <c r="AL6" s="21">
        <v>1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2:68" ht="15.75" thickBot="1">
      <c r="B7" s="18" t="s">
        <v>20</v>
      </c>
      <c r="C7" s="18">
        <v>562.75</v>
      </c>
      <c r="D7" s="6">
        <v>50</v>
      </c>
      <c r="E7" s="6">
        <v>50</v>
      </c>
      <c r="F7" s="6">
        <v>50</v>
      </c>
      <c r="G7" s="6">
        <v>50</v>
      </c>
      <c r="H7" s="6">
        <v>50</v>
      </c>
      <c r="I7" s="7">
        <f>AVERAGE(D7:H7)</f>
        <v>50</v>
      </c>
      <c r="J7" s="8">
        <v>35</v>
      </c>
      <c r="K7" s="8">
        <v>35</v>
      </c>
      <c r="L7" s="8">
        <v>35</v>
      </c>
      <c r="M7" s="8">
        <v>35</v>
      </c>
      <c r="N7" s="8">
        <v>35</v>
      </c>
      <c r="O7" s="9">
        <f t="shared" si="0"/>
        <v>35</v>
      </c>
      <c r="P7" s="8">
        <v>35</v>
      </c>
      <c r="Q7" s="8">
        <v>35</v>
      </c>
      <c r="R7" s="8">
        <v>35</v>
      </c>
      <c r="S7" s="8">
        <v>35</v>
      </c>
      <c r="T7" s="8">
        <v>35</v>
      </c>
      <c r="U7" s="9">
        <f t="shared" si="1"/>
        <v>35</v>
      </c>
      <c r="V7" s="8">
        <v>30</v>
      </c>
      <c r="W7" s="8">
        <v>30</v>
      </c>
      <c r="X7" s="8">
        <v>30</v>
      </c>
      <c r="Y7" s="8">
        <v>30</v>
      </c>
      <c r="Z7" s="8">
        <v>30</v>
      </c>
      <c r="AA7" s="9">
        <f t="shared" si="2"/>
        <v>30</v>
      </c>
      <c r="AB7" s="10">
        <v>50</v>
      </c>
      <c r="AC7" s="10">
        <v>50</v>
      </c>
      <c r="AD7" s="10">
        <v>50</v>
      </c>
      <c r="AE7" s="10">
        <v>50</v>
      </c>
      <c r="AF7" s="10">
        <v>50</v>
      </c>
      <c r="AG7" s="16">
        <f t="shared" si="3"/>
        <v>50</v>
      </c>
      <c r="AH7" s="11">
        <f t="shared" si="4"/>
        <v>200</v>
      </c>
      <c r="AI7" s="12">
        <f t="shared" si="5"/>
        <v>467.0825</v>
      </c>
      <c r="AJ7" s="12">
        <f t="shared" si="6"/>
        <v>170</v>
      </c>
      <c r="AK7" s="13">
        <f t="shared" si="7"/>
        <v>637.0825</v>
      </c>
      <c r="AL7" s="21">
        <v>2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BN7" s="14"/>
      <c r="BO7" s="14"/>
      <c r="BP7" s="14"/>
    </row>
    <row r="8" spans="2:68" ht="15.75" thickBot="1">
      <c r="B8" s="18" t="s">
        <v>22</v>
      </c>
      <c r="C8" s="18">
        <v>507.41</v>
      </c>
      <c r="D8" s="6">
        <v>35</v>
      </c>
      <c r="E8" s="6">
        <v>35</v>
      </c>
      <c r="F8" s="6">
        <v>35</v>
      </c>
      <c r="G8" s="6">
        <v>35</v>
      </c>
      <c r="H8" s="6">
        <v>35</v>
      </c>
      <c r="I8" s="7">
        <f aca="true" t="shared" si="8" ref="I8:I15">AVERAGE(D8:H8)</f>
        <v>35</v>
      </c>
      <c r="J8" s="8">
        <v>30</v>
      </c>
      <c r="K8" s="8">
        <v>30</v>
      </c>
      <c r="L8" s="8">
        <v>30</v>
      </c>
      <c r="M8" s="8">
        <v>30</v>
      </c>
      <c r="N8" s="8">
        <v>30</v>
      </c>
      <c r="O8" s="9">
        <f t="shared" si="0"/>
        <v>30</v>
      </c>
      <c r="P8" s="8">
        <v>25</v>
      </c>
      <c r="Q8" s="8">
        <v>25</v>
      </c>
      <c r="R8" s="8">
        <v>25</v>
      </c>
      <c r="S8" s="8">
        <v>25</v>
      </c>
      <c r="T8" s="8">
        <v>25</v>
      </c>
      <c r="U8" s="9">
        <f t="shared" si="1"/>
        <v>25</v>
      </c>
      <c r="V8" s="8">
        <v>30</v>
      </c>
      <c r="W8" s="8">
        <v>30</v>
      </c>
      <c r="X8" s="8">
        <v>30</v>
      </c>
      <c r="Y8" s="8">
        <v>30</v>
      </c>
      <c r="Z8" s="8">
        <v>30</v>
      </c>
      <c r="AA8" s="9">
        <f t="shared" si="2"/>
        <v>30</v>
      </c>
      <c r="AB8" s="10">
        <v>35</v>
      </c>
      <c r="AC8" s="10">
        <v>35</v>
      </c>
      <c r="AD8" s="10">
        <v>35</v>
      </c>
      <c r="AE8" s="10">
        <v>35</v>
      </c>
      <c r="AF8" s="10">
        <v>35</v>
      </c>
      <c r="AG8" s="16">
        <f t="shared" si="3"/>
        <v>35</v>
      </c>
      <c r="AH8" s="11">
        <f t="shared" si="4"/>
        <v>155</v>
      </c>
      <c r="AI8" s="12">
        <f t="shared" si="5"/>
        <v>421.1503</v>
      </c>
      <c r="AJ8" s="12">
        <f t="shared" si="6"/>
        <v>131.75</v>
      </c>
      <c r="AK8" s="13">
        <f t="shared" si="7"/>
        <v>552.9003</v>
      </c>
      <c r="AL8" s="21">
        <v>3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BN8" s="14"/>
      <c r="BO8" s="54"/>
      <c r="BP8" s="14"/>
    </row>
    <row r="9" spans="2:67" ht="15.75" thickBot="1">
      <c r="B9" s="18" t="s">
        <v>30</v>
      </c>
      <c r="C9" s="18">
        <v>445.53</v>
      </c>
      <c r="D9" s="6">
        <v>40</v>
      </c>
      <c r="E9" s="6">
        <v>40</v>
      </c>
      <c r="F9" s="6">
        <v>40</v>
      </c>
      <c r="G9" s="6">
        <v>40</v>
      </c>
      <c r="H9" s="6">
        <v>40</v>
      </c>
      <c r="I9" s="7">
        <f>AVERAGE(D9:H9)</f>
        <v>40</v>
      </c>
      <c r="J9" s="8">
        <v>30</v>
      </c>
      <c r="K9" s="8">
        <v>30</v>
      </c>
      <c r="L9" s="8">
        <v>30</v>
      </c>
      <c r="M9" s="8">
        <v>30</v>
      </c>
      <c r="N9" s="8">
        <v>30</v>
      </c>
      <c r="O9" s="9">
        <f>AVERAGE(J9:N9)</f>
        <v>30</v>
      </c>
      <c r="P9" s="8">
        <v>30</v>
      </c>
      <c r="Q9" s="8">
        <v>30</v>
      </c>
      <c r="R9" s="8">
        <v>30</v>
      </c>
      <c r="S9" s="8">
        <v>30</v>
      </c>
      <c r="T9" s="8">
        <v>30</v>
      </c>
      <c r="U9" s="9">
        <f>AVERAGE(P9:T9)</f>
        <v>30</v>
      </c>
      <c r="V9" s="8">
        <v>30</v>
      </c>
      <c r="W9" s="8">
        <v>30</v>
      </c>
      <c r="X9" s="8">
        <v>30</v>
      </c>
      <c r="Y9" s="8">
        <v>30</v>
      </c>
      <c r="Z9" s="8">
        <v>30</v>
      </c>
      <c r="AA9" s="9">
        <f>AVERAGE(V9:Z9)</f>
        <v>30</v>
      </c>
      <c r="AB9" s="10">
        <v>40</v>
      </c>
      <c r="AC9" s="10">
        <v>40</v>
      </c>
      <c r="AD9" s="10">
        <v>40</v>
      </c>
      <c r="AE9" s="10">
        <v>40</v>
      </c>
      <c r="AF9" s="10">
        <v>40</v>
      </c>
      <c r="AG9" s="16">
        <f>AVERAGE(AB9:AF9)</f>
        <v>40</v>
      </c>
      <c r="AH9" s="11">
        <f>SUM(I9,O9,U9,AA9,AG9)</f>
        <v>170</v>
      </c>
      <c r="AI9" s="12">
        <f>C9*83%</f>
        <v>369.78989999999993</v>
      </c>
      <c r="AJ9" s="12">
        <f>AH9*5*17%</f>
        <v>144.5</v>
      </c>
      <c r="AK9" s="13">
        <f>SUM(AI9:AJ9)</f>
        <v>514.2899</v>
      </c>
      <c r="AL9" s="20">
        <v>4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BO9" s="55"/>
    </row>
    <row r="10" spans="2:68" ht="15.75" thickBot="1">
      <c r="B10" s="18" t="s">
        <v>29</v>
      </c>
      <c r="C10" s="18">
        <v>277.46000000000004</v>
      </c>
      <c r="D10" s="6">
        <v>45</v>
      </c>
      <c r="E10" s="6">
        <v>45</v>
      </c>
      <c r="F10" s="6">
        <v>45</v>
      </c>
      <c r="G10" s="6">
        <v>45</v>
      </c>
      <c r="H10" s="6">
        <v>45</v>
      </c>
      <c r="I10" s="7">
        <f>AVERAGE(D10:H10)</f>
        <v>45</v>
      </c>
      <c r="J10" s="8">
        <v>30</v>
      </c>
      <c r="K10" s="8">
        <v>30</v>
      </c>
      <c r="L10" s="8">
        <v>30</v>
      </c>
      <c r="M10" s="8">
        <v>30</v>
      </c>
      <c r="N10" s="8">
        <v>30</v>
      </c>
      <c r="O10" s="9">
        <f>AVERAGE(J10:N10)</f>
        <v>30</v>
      </c>
      <c r="P10" s="8">
        <v>30</v>
      </c>
      <c r="Q10" s="8">
        <v>30</v>
      </c>
      <c r="R10" s="8">
        <v>30</v>
      </c>
      <c r="S10" s="8">
        <v>30</v>
      </c>
      <c r="T10" s="8">
        <v>30</v>
      </c>
      <c r="U10" s="9">
        <f>AVERAGE(P10:T10)</f>
        <v>30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9">
        <f>AVERAGE(V10:Z10)</f>
        <v>30</v>
      </c>
      <c r="AB10" s="10">
        <v>40</v>
      </c>
      <c r="AC10" s="10">
        <v>40</v>
      </c>
      <c r="AD10" s="10">
        <v>40</v>
      </c>
      <c r="AE10" s="10">
        <v>40</v>
      </c>
      <c r="AF10" s="10">
        <v>40</v>
      </c>
      <c r="AG10" s="16">
        <f>AVERAGE(AB10:AF10)</f>
        <v>40</v>
      </c>
      <c r="AH10" s="11">
        <f>SUM(I10,O10,U10,AA10,AG10)</f>
        <v>175</v>
      </c>
      <c r="AI10" s="12">
        <f>C10*83%</f>
        <v>230.29180000000002</v>
      </c>
      <c r="AJ10" s="12">
        <f>AH10*5*17%</f>
        <v>148.75</v>
      </c>
      <c r="AK10" s="13">
        <f>SUM(AI10:AJ10)</f>
        <v>379.0418</v>
      </c>
      <c r="AL10" s="21">
        <v>5</v>
      </c>
      <c r="BN10" s="14"/>
      <c r="BO10" s="55"/>
      <c r="BP10" s="14"/>
    </row>
    <row r="11" spans="2:68" ht="15.75" thickBot="1">
      <c r="B11" s="18" t="s">
        <v>31</v>
      </c>
      <c r="C11" s="18">
        <v>213.93</v>
      </c>
      <c r="D11" s="6">
        <v>40</v>
      </c>
      <c r="E11" s="6">
        <v>40</v>
      </c>
      <c r="F11" s="6">
        <v>40</v>
      </c>
      <c r="G11" s="6">
        <v>40</v>
      </c>
      <c r="H11" s="6">
        <v>40</v>
      </c>
      <c r="I11" s="7">
        <f t="shared" si="8"/>
        <v>40</v>
      </c>
      <c r="J11" s="8">
        <v>35</v>
      </c>
      <c r="K11" s="8">
        <v>35</v>
      </c>
      <c r="L11" s="8">
        <v>35</v>
      </c>
      <c r="M11" s="8">
        <v>35</v>
      </c>
      <c r="N11" s="8">
        <v>35</v>
      </c>
      <c r="O11" s="9">
        <f t="shared" si="0"/>
        <v>35</v>
      </c>
      <c r="P11" s="8">
        <v>30</v>
      </c>
      <c r="Q11" s="8">
        <v>30</v>
      </c>
      <c r="R11" s="8">
        <v>30</v>
      </c>
      <c r="S11" s="8">
        <v>30</v>
      </c>
      <c r="T11" s="8">
        <v>30</v>
      </c>
      <c r="U11" s="9">
        <f t="shared" si="1"/>
        <v>30</v>
      </c>
      <c r="V11" s="8">
        <v>30</v>
      </c>
      <c r="W11" s="8">
        <v>30</v>
      </c>
      <c r="X11" s="8">
        <v>30</v>
      </c>
      <c r="Y11" s="8">
        <v>30</v>
      </c>
      <c r="Z11" s="8">
        <v>30</v>
      </c>
      <c r="AA11" s="9">
        <f t="shared" si="2"/>
        <v>30</v>
      </c>
      <c r="AB11" s="10">
        <v>45</v>
      </c>
      <c r="AC11" s="10">
        <v>45</v>
      </c>
      <c r="AD11" s="10">
        <v>45</v>
      </c>
      <c r="AE11" s="10">
        <v>45</v>
      </c>
      <c r="AF11" s="10">
        <v>45</v>
      </c>
      <c r="AG11" s="16">
        <f t="shared" si="3"/>
        <v>45</v>
      </c>
      <c r="AH11" s="11">
        <f t="shared" si="4"/>
        <v>180</v>
      </c>
      <c r="AI11" s="12">
        <f t="shared" si="5"/>
        <v>177.5619</v>
      </c>
      <c r="AJ11" s="12">
        <f t="shared" si="6"/>
        <v>153</v>
      </c>
      <c r="AK11" s="13">
        <f t="shared" si="7"/>
        <v>330.56190000000004</v>
      </c>
      <c r="AL11" s="21">
        <v>6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BN11" s="14"/>
      <c r="BO11" s="55"/>
      <c r="BP11" s="14"/>
    </row>
    <row r="12" spans="2:38" ht="15.75" thickBot="1">
      <c r="B12" s="18" t="s">
        <v>34</v>
      </c>
      <c r="C12" s="18">
        <v>201.45</v>
      </c>
      <c r="D12" s="6">
        <v>40</v>
      </c>
      <c r="E12" s="6">
        <v>40</v>
      </c>
      <c r="F12" s="6">
        <v>40</v>
      </c>
      <c r="G12" s="6">
        <v>40</v>
      </c>
      <c r="H12" s="6">
        <v>40</v>
      </c>
      <c r="I12" s="7">
        <f>AVERAGE(D12:H12)</f>
        <v>40</v>
      </c>
      <c r="J12" s="8">
        <v>35</v>
      </c>
      <c r="K12" s="8">
        <v>35</v>
      </c>
      <c r="L12" s="8">
        <v>35</v>
      </c>
      <c r="M12" s="8">
        <v>35</v>
      </c>
      <c r="N12" s="8">
        <v>35</v>
      </c>
      <c r="O12" s="9">
        <f>AVERAGE(J12:N12)</f>
        <v>35</v>
      </c>
      <c r="P12" s="8">
        <v>35</v>
      </c>
      <c r="Q12" s="8">
        <v>35</v>
      </c>
      <c r="R12" s="8">
        <v>35</v>
      </c>
      <c r="S12" s="8">
        <v>35</v>
      </c>
      <c r="T12" s="8">
        <v>35</v>
      </c>
      <c r="U12" s="9">
        <f>AVERAGE(P12:T12)</f>
        <v>35</v>
      </c>
      <c r="V12" s="8">
        <v>30</v>
      </c>
      <c r="W12" s="8">
        <v>30</v>
      </c>
      <c r="X12" s="8">
        <v>30</v>
      </c>
      <c r="Y12" s="8">
        <v>30</v>
      </c>
      <c r="Z12" s="8">
        <v>30</v>
      </c>
      <c r="AA12" s="9">
        <f>AVERAGE(V12:Z12)</f>
        <v>30</v>
      </c>
      <c r="AB12" s="10">
        <v>50</v>
      </c>
      <c r="AC12" s="10">
        <v>50</v>
      </c>
      <c r="AD12" s="10">
        <v>50</v>
      </c>
      <c r="AE12" s="10">
        <v>50</v>
      </c>
      <c r="AF12" s="10">
        <v>50</v>
      </c>
      <c r="AG12" s="16">
        <f>AVERAGE(AB12:AF12)</f>
        <v>50</v>
      </c>
      <c r="AH12" s="11">
        <f>SUM(I12,O12,U12,AA12,AG12)</f>
        <v>190</v>
      </c>
      <c r="AI12" s="12">
        <f>C12*83%</f>
        <v>167.2035</v>
      </c>
      <c r="AJ12" s="12">
        <f>AH12*5*17%</f>
        <v>161.5</v>
      </c>
      <c r="AK12" s="13">
        <f>SUM(AI12:AJ12)</f>
        <v>328.70349999999996</v>
      </c>
      <c r="AL12" s="21">
        <v>7</v>
      </c>
    </row>
    <row r="13" spans="2:38" ht="15.75" thickBot="1">
      <c r="B13" s="18" t="s">
        <v>32</v>
      </c>
      <c r="C13" s="18">
        <v>173.25</v>
      </c>
      <c r="D13" s="6">
        <v>45</v>
      </c>
      <c r="E13" s="6">
        <v>45</v>
      </c>
      <c r="F13" s="6">
        <v>45</v>
      </c>
      <c r="G13" s="6">
        <v>45</v>
      </c>
      <c r="H13" s="6">
        <v>45</v>
      </c>
      <c r="I13" s="7">
        <f t="shared" si="8"/>
        <v>45</v>
      </c>
      <c r="J13" s="8">
        <v>30</v>
      </c>
      <c r="K13" s="8">
        <v>30</v>
      </c>
      <c r="L13" s="8">
        <v>30</v>
      </c>
      <c r="M13" s="8">
        <v>30</v>
      </c>
      <c r="N13" s="8">
        <v>30</v>
      </c>
      <c r="O13" s="9">
        <f t="shared" si="0"/>
        <v>30</v>
      </c>
      <c r="P13" s="8">
        <v>30</v>
      </c>
      <c r="Q13" s="8">
        <v>30</v>
      </c>
      <c r="R13" s="8">
        <v>30</v>
      </c>
      <c r="S13" s="8">
        <v>30</v>
      </c>
      <c r="T13" s="8">
        <v>30</v>
      </c>
      <c r="U13" s="9">
        <f t="shared" si="1"/>
        <v>30</v>
      </c>
      <c r="V13" s="8">
        <v>30</v>
      </c>
      <c r="W13" s="8">
        <v>30</v>
      </c>
      <c r="X13" s="8">
        <v>30</v>
      </c>
      <c r="Y13" s="8">
        <v>30</v>
      </c>
      <c r="Z13" s="8">
        <v>30</v>
      </c>
      <c r="AA13" s="9">
        <f t="shared" si="2"/>
        <v>30</v>
      </c>
      <c r="AB13" s="10">
        <v>50</v>
      </c>
      <c r="AC13" s="10">
        <v>50</v>
      </c>
      <c r="AD13" s="10">
        <v>50</v>
      </c>
      <c r="AE13" s="10">
        <v>50</v>
      </c>
      <c r="AF13" s="10">
        <v>50</v>
      </c>
      <c r="AG13" s="16">
        <f t="shared" si="3"/>
        <v>50</v>
      </c>
      <c r="AH13" s="11">
        <f t="shared" si="4"/>
        <v>185</v>
      </c>
      <c r="AI13" s="12">
        <f t="shared" si="5"/>
        <v>143.79749999999999</v>
      </c>
      <c r="AJ13" s="12">
        <f t="shared" si="6"/>
        <v>157.25</v>
      </c>
      <c r="AK13" s="13">
        <f t="shared" si="7"/>
        <v>301.0475</v>
      </c>
      <c r="AL13" s="21">
        <v>8</v>
      </c>
    </row>
    <row r="14" spans="2:38" ht="15.75" thickBot="1">
      <c r="B14" s="18" t="s">
        <v>35</v>
      </c>
      <c r="C14" s="18">
        <v>181.39000000000001</v>
      </c>
      <c r="D14" s="6">
        <v>35</v>
      </c>
      <c r="E14" s="6">
        <v>35</v>
      </c>
      <c r="F14" s="6">
        <v>35</v>
      </c>
      <c r="G14" s="6">
        <v>35</v>
      </c>
      <c r="H14" s="6">
        <v>35</v>
      </c>
      <c r="I14" s="7">
        <f>AVERAGE(D14:H14)</f>
        <v>35</v>
      </c>
      <c r="J14" s="8">
        <v>30</v>
      </c>
      <c r="K14" s="8">
        <v>30</v>
      </c>
      <c r="L14" s="8">
        <v>30</v>
      </c>
      <c r="M14" s="8">
        <v>30</v>
      </c>
      <c r="N14" s="8">
        <v>30</v>
      </c>
      <c r="O14" s="9">
        <f>AVERAGE(J14:N14)</f>
        <v>30</v>
      </c>
      <c r="P14" s="8">
        <v>30</v>
      </c>
      <c r="Q14" s="8">
        <v>30</v>
      </c>
      <c r="R14" s="8">
        <v>30</v>
      </c>
      <c r="S14" s="8">
        <v>30</v>
      </c>
      <c r="T14" s="8">
        <v>30</v>
      </c>
      <c r="U14" s="9">
        <f>AVERAGE(P14:T14)</f>
        <v>30</v>
      </c>
      <c r="V14" s="8">
        <v>30</v>
      </c>
      <c r="W14" s="8">
        <v>30</v>
      </c>
      <c r="X14" s="8">
        <v>30</v>
      </c>
      <c r="Y14" s="8">
        <v>30</v>
      </c>
      <c r="Z14" s="8">
        <v>30</v>
      </c>
      <c r="AA14" s="9">
        <f>AVERAGE(V14:Z14)</f>
        <v>30</v>
      </c>
      <c r="AB14" s="10">
        <v>45</v>
      </c>
      <c r="AC14" s="10">
        <v>45</v>
      </c>
      <c r="AD14" s="10">
        <v>45</v>
      </c>
      <c r="AE14" s="10">
        <v>45</v>
      </c>
      <c r="AF14" s="10">
        <v>45</v>
      </c>
      <c r="AG14" s="16">
        <f>AVERAGE(AB14:AF14)</f>
        <v>45</v>
      </c>
      <c r="AH14" s="11">
        <f>SUM(I14,O14,U14,AA14,AG14)</f>
        <v>170</v>
      </c>
      <c r="AI14" s="12">
        <f>C14*83%</f>
        <v>150.5537</v>
      </c>
      <c r="AJ14" s="12">
        <f>AH14*5*17%</f>
        <v>144.5</v>
      </c>
      <c r="AK14" s="13">
        <f>SUM(AI14:AJ14)</f>
        <v>295.0537</v>
      </c>
      <c r="AL14" s="21">
        <v>9</v>
      </c>
    </row>
    <row r="15" spans="2:38" ht="15.75" thickBot="1">
      <c r="B15" s="18" t="s">
        <v>33</v>
      </c>
      <c r="C15" s="18">
        <v>149.2</v>
      </c>
      <c r="D15" s="6">
        <v>30</v>
      </c>
      <c r="E15" s="6">
        <v>30</v>
      </c>
      <c r="F15" s="6">
        <v>30</v>
      </c>
      <c r="G15" s="6">
        <v>30</v>
      </c>
      <c r="H15" s="6">
        <v>30</v>
      </c>
      <c r="I15" s="7">
        <f t="shared" si="8"/>
        <v>30</v>
      </c>
      <c r="J15" s="8">
        <v>25</v>
      </c>
      <c r="K15" s="8">
        <v>25</v>
      </c>
      <c r="L15" s="8">
        <v>25</v>
      </c>
      <c r="M15" s="8">
        <v>25</v>
      </c>
      <c r="N15" s="8">
        <v>25</v>
      </c>
      <c r="O15" s="9">
        <f t="shared" si="0"/>
        <v>25</v>
      </c>
      <c r="P15" s="8">
        <v>25</v>
      </c>
      <c r="Q15" s="8">
        <v>25</v>
      </c>
      <c r="R15" s="8">
        <v>25</v>
      </c>
      <c r="S15" s="8">
        <v>25</v>
      </c>
      <c r="T15" s="8">
        <v>25</v>
      </c>
      <c r="U15" s="9">
        <f t="shared" si="1"/>
        <v>25</v>
      </c>
      <c r="V15" s="8">
        <v>30</v>
      </c>
      <c r="W15" s="8">
        <v>30</v>
      </c>
      <c r="X15" s="8">
        <v>30</v>
      </c>
      <c r="Y15" s="8">
        <v>30</v>
      </c>
      <c r="Z15" s="8">
        <v>30</v>
      </c>
      <c r="AA15" s="9">
        <f t="shared" si="2"/>
        <v>30</v>
      </c>
      <c r="AB15" s="10">
        <v>45</v>
      </c>
      <c r="AC15" s="10">
        <v>45</v>
      </c>
      <c r="AD15" s="10">
        <v>45</v>
      </c>
      <c r="AE15" s="10">
        <v>45</v>
      </c>
      <c r="AF15" s="10">
        <v>45</v>
      </c>
      <c r="AG15" s="16">
        <f t="shared" si="3"/>
        <v>45</v>
      </c>
      <c r="AH15" s="11">
        <f t="shared" si="4"/>
        <v>155</v>
      </c>
      <c r="AI15" s="12">
        <f t="shared" si="5"/>
        <v>123.83599999999998</v>
      </c>
      <c r="AJ15" s="12">
        <f t="shared" si="6"/>
        <v>131.75</v>
      </c>
      <c r="AK15" s="13">
        <f t="shared" si="7"/>
        <v>255.58599999999998</v>
      </c>
      <c r="AL15" s="21">
        <v>10</v>
      </c>
    </row>
  </sheetData>
  <sheetProtection password="CD52" sheet="1"/>
  <mergeCells count="15">
    <mergeCell ref="AB3:AG4"/>
    <mergeCell ref="AH3:AH5"/>
    <mergeCell ref="AI3:AI5"/>
    <mergeCell ref="AJ3:AJ5"/>
    <mergeCell ref="AK3:AK5"/>
    <mergeCell ref="AL3:AL5"/>
    <mergeCell ref="J4:O4"/>
    <mergeCell ref="P4:U4"/>
    <mergeCell ref="V4:AA4"/>
    <mergeCell ref="BO8:BO11"/>
    <mergeCell ref="B2:AL2"/>
    <mergeCell ref="B3:B5"/>
    <mergeCell ref="C3:C5"/>
    <mergeCell ref="D3:I4"/>
    <mergeCell ref="J3:AA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P10"/>
  <sheetViews>
    <sheetView zoomScalePageLayoutView="0" workbookViewId="0" topLeftCell="A1">
      <selection activeCell="P27" sqref="P27"/>
    </sheetView>
  </sheetViews>
  <sheetFormatPr defaultColWidth="9.140625" defaultRowHeight="15"/>
  <cols>
    <col min="2" max="2" width="7.140625" style="0" customWidth="1"/>
    <col min="3" max="3" width="7.8515625" style="0" customWidth="1"/>
    <col min="4" max="4" width="3.28125" style="0" customWidth="1"/>
    <col min="5" max="5" width="3.7109375" style="0" customWidth="1"/>
    <col min="6" max="6" width="3.421875" style="0" customWidth="1"/>
    <col min="7" max="7" width="3.28125" style="0" customWidth="1"/>
    <col min="8" max="8" width="3.57421875" style="0" customWidth="1"/>
    <col min="9" max="9" width="4.28125" style="0" customWidth="1"/>
    <col min="10" max="10" width="3.140625" style="0" customWidth="1"/>
    <col min="11" max="11" width="3.421875" style="0" customWidth="1"/>
    <col min="12" max="14" width="3.140625" style="0" customWidth="1"/>
    <col min="15" max="15" width="3.7109375" style="0" customWidth="1"/>
    <col min="16" max="16" width="3.28125" style="0" customWidth="1"/>
    <col min="17" max="17" width="3.421875" style="0" customWidth="1"/>
    <col min="18" max="18" width="3.28125" style="0" customWidth="1"/>
    <col min="19" max="20" width="3.00390625" style="0" customWidth="1"/>
    <col min="21" max="21" width="3.8515625" style="0" customWidth="1"/>
    <col min="22" max="22" width="2.7109375" style="0" customWidth="1"/>
    <col min="23" max="23" width="3.00390625" style="0" customWidth="1"/>
    <col min="24" max="26" width="3.140625" style="0" customWidth="1"/>
    <col min="27" max="27" width="3.421875" style="0" customWidth="1"/>
    <col min="28" max="32" width="3.57421875" style="0" customWidth="1"/>
    <col min="33" max="33" width="4.00390625" style="0" customWidth="1"/>
    <col min="34" max="34" width="6.28125" style="0" customWidth="1"/>
    <col min="35" max="35" width="8.8515625" style="0" customWidth="1"/>
    <col min="36" max="36" width="7.57421875" style="0" customWidth="1"/>
    <col min="37" max="37" width="8.57421875" style="0" customWidth="1"/>
    <col min="38" max="38" width="5.7109375" style="19" customWidth="1"/>
    <col min="39" max="39" width="6.140625" style="0" customWidth="1"/>
    <col min="41" max="41" width="8.140625" style="0" customWidth="1"/>
    <col min="42" max="42" width="7.140625" style="0" customWidth="1"/>
    <col min="43" max="43" width="5.140625" style="0" customWidth="1"/>
    <col min="44" max="44" width="3.421875" style="0" customWidth="1"/>
    <col min="45" max="45" width="3.28125" style="0" customWidth="1"/>
    <col min="46" max="46" width="4.8515625" style="0" customWidth="1"/>
    <col min="47" max="47" width="3.57421875" style="0" customWidth="1"/>
    <col min="48" max="48" width="3.28125" style="0" customWidth="1"/>
    <col min="49" max="49" width="3.140625" style="0" customWidth="1"/>
    <col min="50" max="50" width="3.28125" style="0" customWidth="1"/>
    <col min="51" max="51" width="3.140625" style="0" customWidth="1"/>
    <col min="52" max="52" width="3.7109375" style="0" customWidth="1"/>
    <col min="53" max="53" width="3.140625" style="0" customWidth="1"/>
    <col min="54" max="54" width="3.28125" style="0" customWidth="1"/>
    <col min="55" max="56" width="3.140625" style="0" customWidth="1"/>
    <col min="57" max="57" width="3.28125" style="0" customWidth="1"/>
    <col min="58" max="58" width="3.421875" style="0" customWidth="1"/>
    <col min="59" max="59" width="3.140625" style="0" customWidth="1"/>
    <col min="60" max="60" width="3.28125" style="0" customWidth="1"/>
    <col min="61" max="61" width="3.140625" style="0" customWidth="1"/>
    <col min="62" max="62" width="3.28125" style="0" customWidth="1"/>
    <col min="63" max="63" width="3.421875" style="0" customWidth="1"/>
    <col min="64" max="64" width="3.57421875" style="0" customWidth="1"/>
    <col min="65" max="65" width="3.421875" style="0" customWidth="1"/>
    <col min="66" max="67" width="3.28125" style="0" customWidth="1"/>
    <col min="68" max="68" width="3.140625" style="0" customWidth="1"/>
    <col min="69" max="69" width="3.28125" style="0" customWidth="1"/>
    <col min="70" max="70" width="3.57421875" style="0" customWidth="1"/>
    <col min="71" max="71" width="3.28125" style="0" customWidth="1"/>
    <col min="72" max="72" width="3.421875" style="0" customWidth="1"/>
    <col min="73" max="73" width="3.28125" style="0" customWidth="1"/>
    <col min="74" max="74" width="3.140625" style="0" customWidth="1"/>
    <col min="75" max="75" width="3.28125" style="0" customWidth="1"/>
    <col min="76" max="76" width="3.7109375" style="0" customWidth="1"/>
    <col min="77" max="77" width="6.421875" style="0" customWidth="1"/>
    <col min="78" max="78" width="8.140625" style="0" customWidth="1"/>
    <col min="79" max="79" width="8.28125" style="0" customWidth="1"/>
    <col min="81" max="81" width="3.7109375" style="0" customWidth="1"/>
  </cols>
  <sheetData>
    <row r="1" ht="15.75" thickBot="1"/>
    <row r="2" spans="2:51" ht="28.5" customHeight="1" thickBot="1">
      <c r="B2" s="32" t="s">
        <v>38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2:51" ht="50.25" customHeight="1" thickBot="1">
      <c r="B3" s="35" t="s">
        <v>3</v>
      </c>
      <c r="C3" s="35" t="s">
        <v>13</v>
      </c>
      <c r="D3" s="37" t="s">
        <v>5</v>
      </c>
      <c r="E3" s="38"/>
      <c r="F3" s="38"/>
      <c r="G3" s="38"/>
      <c r="H3" s="38"/>
      <c r="I3" s="39"/>
      <c r="J3" s="43" t="s">
        <v>14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6" t="s">
        <v>1</v>
      </c>
      <c r="AC3" s="47"/>
      <c r="AD3" s="47"/>
      <c r="AE3" s="47"/>
      <c r="AF3" s="47"/>
      <c r="AG3" s="48"/>
      <c r="AH3" s="52" t="s">
        <v>15</v>
      </c>
      <c r="AI3" s="35" t="s">
        <v>16</v>
      </c>
      <c r="AJ3" s="35" t="s">
        <v>17</v>
      </c>
      <c r="AK3" s="27" t="s">
        <v>2</v>
      </c>
      <c r="AL3" s="26" t="s">
        <v>7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2:51" ht="32.25" customHeight="1" thickBot="1">
      <c r="B4" s="35"/>
      <c r="C4" s="35"/>
      <c r="D4" s="40"/>
      <c r="E4" s="41"/>
      <c r="F4" s="41"/>
      <c r="G4" s="41"/>
      <c r="H4" s="41"/>
      <c r="I4" s="42"/>
      <c r="J4" s="29" t="s">
        <v>18</v>
      </c>
      <c r="K4" s="30"/>
      <c r="L4" s="30"/>
      <c r="M4" s="30"/>
      <c r="N4" s="30"/>
      <c r="O4" s="31"/>
      <c r="P4" s="29" t="s">
        <v>6</v>
      </c>
      <c r="Q4" s="30"/>
      <c r="R4" s="30"/>
      <c r="S4" s="30"/>
      <c r="T4" s="30"/>
      <c r="U4" s="31"/>
      <c r="V4" s="29" t="s">
        <v>0</v>
      </c>
      <c r="W4" s="30"/>
      <c r="X4" s="30"/>
      <c r="Y4" s="30"/>
      <c r="Z4" s="30"/>
      <c r="AA4" s="31"/>
      <c r="AB4" s="49"/>
      <c r="AC4" s="50"/>
      <c r="AD4" s="50"/>
      <c r="AE4" s="50"/>
      <c r="AF4" s="50"/>
      <c r="AG4" s="51"/>
      <c r="AH4" s="52"/>
      <c r="AI4" s="35"/>
      <c r="AJ4" s="35"/>
      <c r="AK4" s="27"/>
      <c r="AL4" s="2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2:51" ht="70.5" customHeight="1" thickBot="1">
      <c r="B5" s="36"/>
      <c r="C5" s="36"/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4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4" t="s">
        <v>4</v>
      </c>
      <c r="P5" s="3" t="s">
        <v>8</v>
      </c>
      <c r="Q5" s="3" t="s">
        <v>9</v>
      </c>
      <c r="R5" s="3" t="s">
        <v>10</v>
      </c>
      <c r="S5" s="3" t="s">
        <v>11</v>
      </c>
      <c r="T5" s="3" t="s">
        <v>12</v>
      </c>
      <c r="U5" s="4" t="s">
        <v>4</v>
      </c>
      <c r="V5" s="3" t="s">
        <v>8</v>
      </c>
      <c r="W5" s="3" t="s">
        <v>9</v>
      </c>
      <c r="X5" s="3" t="s">
        <v>10</v>
      </c>
      <c r="Y5" s="3" t="s">
        <v>11</v>
      </c>
      <c r="Z5" s="3" t="s">
        <v>12</v>
      </c>
      <c r="AA5" s="4" t="s">
        <v>4</v>
      </c>
      <c r="AB5" s="5" t="s">
        <v>8</v>
      </c>
      <c r="AC5" s="5" t="s">
        <v>9</v>
      </c>
      <c r="AD5" s="5" t="s">
        <v>10</v>
      </c>
      <c r="AE5" s="5" t="s">
        <v>11</v>
      </c>
      <c r="AF5" s="5" t="s">
        <v>12</v>
      </c>
      <c r="AG5" s="15" t="s">
        <v>4</v>
      </c>
      <c r="AH5" s="53"/>
      <c r="AI5" s="36"/>
      <c r="AJ5" s="36"/>
      <c r="AK5" s="28"/>
      <c r="AL5" s="28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2:51" ht="15.75" thickBot="1">
      <c r="B6" s="18" t="s">
        <v>25</v>
      </c>
      <c r="C6" s="18">
        <v>388.25</v>
      </c>
      <c r="D6" s="6">
        <v>50</v>
      </c>
      <c r="E6" s="6">
        <v>50</v>
      </c>
      <c r="F6" s="6">
        <v>50</v>
      </c>
      <c r="G6" s="6">
        <v>50</v>
      </c>
      <c r="H6" s="6">
        <v>50</v>
      </c>
      <c r="I6" s="7">
        <f>AVERAGE(D6:H6)</f>
        <v>50</v>
      </c>
      <c r="J6" s="8">
        <v>35</v>
      </c>
      <c r="K6" s="8">
        <v>35</v>
      </c>
      <c r="L6" s="8">
        <v>35</v>
      </c>
      <c r="M6" s="8">
        <v>35</v>
      </c>
      <c r="N6" s="8">
        <v>35</v>
      </c>
      <c r="O6" s="9">
        <f>AVERAGE(J6:N6)</f>
        <v>35</v>
      </c>
      <c r="P6" s="8">
        <v>35</v>
      </c>
      <c r="Q6" s="8">
        <v>35</v>
      </c>
      <c r="R6" s="8">
        <v>35</v>
      </c>
      <c r="S6" s="8">
        <v>35</v>
      </c>
      <c r="T6" s="8">
        <v>35</v>
      </c>
      <c r="U6" s="9">
        <f>AVERAGE(P6:T6)</f>
        <v>35</v>
      </c>
      <c r="V6" s="8">
        <v>30</v>
      </c>
      <c r="W6" s="8">
        <v>30</v>
      </c>
      <c r="X6" s="8">
        <v>30</v>
      </c>
      <c r="Y6" s="8">
        <v>30</v>
      </c>
      <c r="Z6" s="8">
        <v>30</v>
      </c>
      <c r="AA6" s="9">
        <f>AVERAGE(V6:Z6)</f>
        <v>30</v>
      </c>
      <c r="AB6" s="10">
        <v>50</v>
      </c>
      <c r="AC6" s="10">
        <v>50</v>
      </c>
      <c r="AD6" s="10">
        <v>50</v>
      </c>
      <c r="AE6" s="10">
        <v>50</v>
      </c>
      <c r="AF6" s="10">
        <v>50</v>
      </c>
      <c r="AG6" s="16">
        <f>AVERAGE(AB6:AF6)</f>
        <v>50</v>
      </c>
      <c r="AH6" s="11">
        <f>SUM(I6,O6,U6,AA6,AG6)</f>
        <v>200</v>
      </c>
      <c r="AI6" s="12">
        <f>C6*83%</f>
        <v>322.2475</v>
      </c>
      <c r="AJ6" s="12">
        <f>AH6*5*17%</f>
        <v>170</v>
      </c>
      <c r="AK6" s="13">
        <f>SUM(AI6:AJ6)</f>
        <v>492.2475</v>
      </c>
      <c r="AL6" s="20">
        <v>1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2:68" ht="15.75" thickBot="1">
      <c r="B7" s="18" t="s">
        <v>28</v>
      </c>
      <c r="C7" s="18">
        <v>385.91</v>
      </c>
      <c r="D7" s="6">
        <v>35</v>
      </c>
      <c r="E7" s="6">
        <v>35</v>
      </c>
      <c r="F7" s="6">
        <v>35</v>
      </c>
      <c r="G7" s="6">
        <v>35</v>
      </c>
      <c r="H7" s="6">
        <v>35</v>
      </c>
      <c r="I7" s="7">
        <f>AVERAGE(D7:H7)</f>
        <v>35</v>
      </c>
      <c r="J7" s="8">
        <v>30</v>
      </c>
      <c r="K7" s="8">
        <v>30</v>
      </c>
      <c r="L7" s="8">
        <v>30</v>
      </c>
      <c r="M7" s="8">
        <v>30</v>
      </c>
      <c r="N7" s="8">
        <v>30</v>
      </c>
      <c r="O7" s="9">
        <f>AVERAGE(J7:N7)</f>
        <v>30</v>
      </c>
      <c r="P7" s="8">
        <v>30</v>
      </c>
      <c r="Q7" s="8">
        <v>30</v>
      </c>
      <c r="R7" s="8">
        <v>30</v>
      </c>
      <c r="S7" s="8">
        <v>30</v>
      </c>
      <c r="T7" s="8">
        <v>30</v>
      </c>
      <c r="U7" s="9">
        <f>AVERAGE(P7:T7)</f>
        <v>30</v>
      </c>
      <c r="V7" s="8">
        <v>30</v>
      </c>
      <c r="W7" s="8">
        <v>30</v>
      </c>
      <c r="X7" s="8">
        <v>30</v>
      </c>
      <c r="Y7" s="8">
        <v>30</v>
      </c>
      <c r="Z7" s="8">
        <v>30</v>
      </c>
      <c r="AA7" s="9">
        <v>30</v>
      </c>
      <c r="AB7" s="10">
        <v>45</v>
      </c>
      <c r="AC7" s="10">
        <v>45</v>
      </c>
      <c r="AD7" s="10">
        <v>45</v>
      </c>
      <c r="AE7" s="10">
        <v>45</v>
      </c>
      <c r="AF7" s="10">
        <v>45</v>
      </c>
      <c r="AG7" s="16">
        <f>AVERAGE(AB7:AF7)</f>
        <v>45</v>
      </c>
      <c r="AH7" s="11">
        <f>SUM(I7,O7,U7,AA7,AG7)</f>
        <v>170</v>
      </c>
      <c r="AI7" s="12">
        <f>C7*83%</f>
        <v>320.3053</v>
      </c>
      <c r="AJ7" s="12">
        <f>AH7*5*17%</f>
        <v>144.5</v>
      </c>
      <c r="AK7" s="13">
        <f>SUM(AI7:AJ7)</f>
        <v>464.8053</v>
      </c>
      <c r="AL7" s="21">
        <v>2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BN7" s="14"/>
      <c r="BP7" s="14"/>
    </row>
    <row r="8" spans="2:68" ht="15.75" thickBot="1">
      <c r="B8" s="18" t="s">
        <v>27</v>
      </c>
      <c r="C8" s="18">
        <v>379.70000000000005</v>
      </c>
      <c r="D8" s="6">
        <v>40</v>
      </c>
      <c r="E8" s="6">
        <v>40</v>
      </c>
      <c r="F8" s="6">
        <v>40</v>
      </c>
      <c r="G8" s="6">
        <v>40</v>
      </c>
      <c r="H8" s="6">
        <v>40</v>
      </c>
      <c r="I8" s="7">
        <f>AVERAGE(D8:H8)</f>
        <v>40</v>
      </c>
      <c r="J8" s="8">
        <v>30</v>
      </c>
      <c r="K8" s="8">
        <v>30</v>
      </c>
      <c r="L8" s="8">
        <v>30</v>
      </c>
      <c r="M8" s="8">
        <v>30</v>
      </c>
      <c r="N8" s="8">
        <v>30</v>
      </c>
      <c r="O8" s="9">
        <f>AVERAGE(J8:N8)</f>
        <v>30</v>
      </c>
      <c r="P8" s="8">
        <v>30</v>
      </c>
      <c r="Q8" s="8">
        <v>30</v>
      </c>
      <c r="R8" s="8">
        <v>30</v>
      </c>
      <c r="S8" s="8">
        <v>30</v>
      </c>
      <c r="T8" s="8">
        <v>30</v>
      </c>
      <c r="U8" s="9">
        <f>AVERAGE(P8:T8)</f>
        <v>30</v>
      </c>
      <c r="V8" s="8">
        <v>30</v>
      </c>
      <c r="W8" s="8">
        <v>30</v>
      </c>
      <c r="X8" s="8">
        <v>30</v>
      </c>
      <c r="Y8" s="8">
        <v>30</v>
      </c>
      <c r="Z8" s="8">
        <v>30</v>
      </c>
      <c r="AA8" s="9">
        <f>AVERAGE(V8:Z8)</f>
        <v>30</v>
      </c>
      <c r="AB8" s="10">
        <v>45</v>
      </c>
      <c r="AC8" s="10">
        <v>45</v>
      </c>
      <c r="AD8" s="10">
        <v>45</v>
      </c>
      <c r="AE8" s="10">
        <v>45</v>
      </c>
      <c r="AF8" s="10">
        <v>45</v>
      </c>
      <c r="AG8" s="16">
        <f>AVERAGE(AB8:AF8)</f>
        <v>45</v>
      </c>
      <c r="AH8" s="11">
        <f>SUM(I8,O8,U8,AA8,AG8)</f>
        <v>175</v>
      </c>
      <c r="AI8" s="12">
        <f>C8*83%</f>
        <v>315.151</v>
      </c>
      <c r="AJ8" s="12">
        <f>AH8*5*17%</f>
        <v>148.75</v>
      </c>
      <c r="AK8" s="13">
        <f>SUM(AI8:AJ8)</f>
        <v>463.901</v>
      </c>
      <c r="AL8" s="21">
        <v>3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BN8" s="14"/>
      <c r="BO8" s="14"/>
      <c r="BP8" s="14"/>
    </row>
    <row r="9" spans="2:67" ht="15.75" thickBot="1">
      <c r="B9" s="18" t="s">
        <v>26</v>
      </c>
      <c r="C9" s="18">
        <v>301.63</v>
      </c>
      <c r="D9" s="6">
        <v>45</v>
      </c>
      <c r="E9" s="6">
        <v>45</v>
      </c>
      <c r="F9" s="6">
        <v>45</v>
      </c>
      <c r="G9" s="6">
        <v>45</v>
      </c>
      <c r="H9" s="6">
        <v>45</v>
      </c>
      <c r="I9" s="7">
        <f>AVERAGE(D9:H9)</f>
        <v>45</v>
      </c>
      <c r="J9" s="8">
        <v>30</v>
      </c>
      <c r="K9" s="8">
        <v>30</v>
      </c>
      <c r="L9" s="8">
        <v>30</v>
      </c>
      <c r="M9" s="8">
        <v>30</v>
      </c>
      <c r="N9" s="8">
        <v>30</v>
      </c>
      <c r="O9" s="9">
        <f>AVERAGE(J9:N9)</f>
        <v>30</v>
      </c>
      <c r="P9" s="8">
        <v>30</v>
      </c>
      <c r="Q9" s="8">
        <v>30</v>
      </c>
      <c r="R9" s="8">
        <v>30</v>
      </c>
      <c r="S9" s="8">
        <v>30</v>
      </c>
      <c r="T9" s="8">
        <v>30</v>
      </c>
      <c r="U9" s="9">
        <f>AVERAGE(P9:T9)</f>
        <v>30</v>
      </c>
      <c r="V9" s="8">
        <v>30</v>
      </c>
      <c r="W9" s="8">
        <v>30</v>
      </c>
      <c r="X9" s="8">
        <v>30</v>
      </c>
      <c r="Y9" s="8">
        <v>30</v>
      </c>
      <c r="Z9" s="8">
        <v>30</v>
      </c>
      <c r="AA9" s="9">
        <f>AVERAGE(V9:Z9)</f>
        <v>30</v>
      </c>
      <c r="AB9" s="10">
        <v>50</v>
      </c>
      <c r="AC9" s="10">
        <v>50</v>
      </c>
      <c r="AD9" s="10">
        <v>50</v>
      </c>
      <c r="AE9" s="10">
        <v>50</v>
      </c>
      <c r="AF9" s="10">
        <v>50</v>
      </c>
      <c r="AG9" s="16">
        <f>AVERAGE(AB9:AF9)</f>
        <v>50</v>
      </c>
      <c r="AH9" s="11">
        <f>SUM(I9,O9,U9,AA9,AG9)</f>
        <v>185</v>
      </c>
      <c r="AI9" s="12">
        <f>C9*83%</f>
        <v>250.35289999999998</v>
      </c>
      <c r="AJ9" s="12">
        <f>AH9*5*17%</f>
        <v>157.25</v>
      </c>
      <c r="AK9" s="13">
        <f>SUM(AI9:AJ9)</f>
        <v>407.6029</v>
      </c>
      <c r="AL9" s="21">
        <v>4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BO9" s="55"/>
    </row>
    <row r="10" spans="2:68" ht="15.75" thickBot="1">
      <c r="B10" s="18" t="s">
        <v>29</v>
      </c>
      <c r="C10" s="18">
        <v>277.46000000000004</v>
      </c>
      <c r="D10" s="6">
        <v>45</v>
      </c>
      <c r="E10" s="6">
        <v>45</v>
      </c>
      <c r="F10" s="6">
        <v>45</v>
      </c>
      <c r="G10" s="6">
        <v>45</v>
      </c>
      <c r="H10" s="6">
        <v>45</v>
      </c>
      <c r="I10" s="7">
        <f>AVERAGE(D10:H10)</f>
        <v>45</v>
      </c>
      <c r="J10" s="8">
        <v>30</v>
      </c>
      <c r="K10" s="8">
        <v>30</v>
      </c>
      <c r="L10" s="8">
        <v>30</v>
      </c>
      <c r="M10" s="8">
        <v>30</v>
      </c>
      <c r="N10" s="8">
        <v>30</v>
      </c>
      <c r="O10" s="9">
        <f>AVERAGE(J10:N10)</f>
        <v>30</v>
      </c>
      <c r="P10" s="8">
        <v>30</v>
      </c>
      <c r="Q10" s="8">
        <v>30</v>
      </c>
      <c r="R10" s="8">
        <v>30</v>
      </c>
      <c r="S10" s="8">
        <v>30</v>
      </c>
      <c r="T10" s="8">
        <v>30</v>
      </c>
      <c r="U10" s="9">
        <f>AVERAGE(P10:T10)</f>
        <v>30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9">
        <f>AVERAGE(V10:Z10)</f>
        <v>30</v>
      </c>
      <c r="AB10" s="10">
        <v>40</v>
      </c>
      <c r="AC10" s="10">
        <v>40</v>
      </c>
      <c r="AD10" s="10">
        <v>40</v>
      </c>
      <c r="AE10" s="10">
        <v>40</v>
      </c>
      <c r="AF10" s="10">
        <v>40</v>
      </c>
      <c r="AG10" s="16">
        <f>AVERAGE(AB10:AF10)</f>
        <v>40</v>
      </c>
      <c r="AH10" s="11">
        <f>SUM(I10,O10,U10,AA10,AG10)</f>
        <v>175</v>
      </c>
      <c r="AI10" s="12">
        <f>C10*83%</f>
        <v>230.29180000000002</v>
      </c>
      <c r="AJ10" s="12">
        <f>AH10*5*17%</f>
        <v>148.75</v>
      </c>
      <c r="AK10" s="13">
        <f>SUM(AI10:AJ10)</f>
        <v>379.0418</v>
      </c>
      <c r="AL10" s="21">
        <v>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BN10" s="14"/>
      <c r="BO10" s="55"/>
      <c r="BP10" s="14"/>
    </row>
  </sheetData>
  <sheetProtection password="CD52" sheet="1"/>
  <mergeCells count="15">
    <mergeCell ref="J4:O4"/>
    <mergeCell ref="P4:U4"/>
    <mergeCell ref="V4:AA4"/>
    <mergeCell ref="BO9:BO10"/>
    <mergeCell ref="B2:AL2"/>
    <mergeCell ref="B3:B5"/>
    <mergeCell ref="C3:C5"/>
    <mergeCell ref="D3:I4"/>
    <mergeCell ref="J3:AA3"/>
    <mergeCell ref="AB3:AG4"/>
    <mergeCell ref="AH3:AH5"/>
    <mergeCell ref="AI3:AI5"/>
    <mergeCell ref="AJ3:AJ5"/>
    <mergeCell ref="AK3:AK5"/>
    <mergeCell ref="AL3:A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P11"/>
  <sheetViews>
    <sheetView tabSelected="1" zoomScalePageLayoutView="0" workbookViewId="0" topLeftCell="A1">
      <selection activeCell="AI15" sqref="AI15"/>
    </sheetView>
  </sheetViews>
  <sheetFormatPr defaultColWidth="9.140625" defaultRowHeight="15"/>
  <cols>
    <col min="2" max="2" width="7.00390625" style="0" customWidth="1"/>
    <col min="3" max="3" width="7.8515625" style="0" customWidth="1"/>
    <col min="4" max="4" width="3.28125" style="0" customWidth="1"/>
    <col min="5" max="5" width="3.7109375" style="0" customWidth="1"/>
    <col min="6" max="6" width="3.421875" style="0" customWidth="1"/>
    <col min="7" max="7" width="3.28125" style="0" customWidth="1"/>
    <col min="8" max="8" width="3.57421875" style="0" customWidth="1"/>
    <col min="9" max="9" width="4.28125" style="0" customWidth="1"/>
    <col min="10" max="10" width="3.140625" style="0" customWidth="1"/>
    <col min="11" max="11" width="3.421875" style="0" customWidth="1"/>
    <col min="12" max="14" width="3.140625" style="0" customWidth="1"/>
    <col min="15" max="15" width="3.7109375" style="0" customWidth="1"/>
    <col min="16" max="16" width="3.28125" style="0" customWidth="1"/>
    <col min="17" max="17" width="3.421875" style="0" customWidth="1"/>
    <col min="18" max="18" width="3.28125" style="0" customWidth="1"/>
    <col min="19" max="20" width="3.00390625" style="0" customWidth="1"/>
    <col min="21" max="21" width="3.8515625" style="0" customWidth="1"/>
    <col min="22" max="22" width="2.7109375" style="0" customWidth="1"/>
    <col min="23" max="23" width="3.00390625" style="0" customWidth="1"/>
    <col min="24" max="26" width="3.140625" style="0" customWidth="1"/>
    <col min="27" max="27" width="3.421875" style="0" customWidth="1"/>
    <col min="28" max="32" width="3.57421875" style="0" customWidth="1"/>
    <col min="33" max="33" width="4.00390625" style="0" customWidth="1"/>
    <col min="34" max="34" width="6.28125" style="0" customWidth="1"/>
    <col min="35" max="35" width="8.8515625" style="0" customWidth="1"/>
    <col min="36" max="36" width="7.57421875" style="0" customWidth="1"/>
    <col min="37" max="37" width="8.57421875" style="0" customWidth="1"/>
    <col min="38" max="38" width="5.7109375" style="19" customWidth="1"/>
    <col min="39" max="39" width="6.140625" style="0" customWidth="1"/>
    <col min="41" max="41" width="8.140625" style="0" customWidth="1"/>
    <col min="42" max="42" width="7.140625" style="0" customWidth="1"/>
    <col min="43" max="43" width="5.140625" style="0" customWidth="1"/>
    <col min="44" max="44" width="3.421875" style="0" customWidth="1"/>
    <col min="45" max="45" width="3.28125" style="0" customWidth="1"/>
    <col min="46" max="46" width="4.8515625" style="0" customWidth="1"/>
    <col min="47" max="47" width="3.57421875" style="0" customWidth="1"/>
    <col min="48" max="48" width="3.28125" style="0" customWidth="1"/>
    <col min="49" max="49" width="3.140625" style="0" customWidth="1"/>
    <col min="50" max="50" width="3.28125" style="0" customWidth="1"/>
    <col min="51" max="51" width="3.140625" style="0" customWidth="1"/>
    <col min="52" max="52" width="3.7109375" style="0" customWidth="1"/>
    <col min="53" max="53" width="3.140625" style="0" customWidth="1"/>
    <col min="54" max="54" width="3.28125" style="0" customWidth="1"/>
    <col min="55" max="56" width="3.140625" style="0" customWidth="1"/>
    <col min="57" max="57" width="3.28125" style="0" customWidth="1"/>
    <col min="58" max="58" width="3.421875" style="0" customWidth="1"/>
    <col min="59" max="59" width="3.140625" style="0" customWidth="1"/>
    <col min="60" max="60" width="3.28125" style="0" customWidth="1"/>
    <col min="61" max="61" width="3.140625" style="0" customWidth="1"/>
    <col min="62" max="62" width="3.28125" style="0" customWidth="1"/>
    <col min="63" max="63" width="3.421875" style="0" customWidth="1"/>
    <col min="64" max="64" width="3.57421875" style="0" customWidth="1"/>
    <col min="65" max="65" width="3.421875" style="0" customWidth="1"/>
    <col min="66" max="67" width="3.28125" style="0" customWidth="1"/>
    <col min="68" max="68" width="3.140625" style="0" customWidth="1"/>
    <col min="69" max="69" width="3.28125" style="0" customWidth="1"/>
    <col min="70" max="70" width="3.57421875" style="0" customWidth="1"/>
    <col min="71" max="71" width="3.28125" style="0" customWidth="1"/>
    <col min="72" max="72" width="3.421875" style="0" customWidth="1"/>
    <col min="73" max="73" width="3.28125" style="0" customWidth="1"/>
    <col min="74" max="74" width="3.140625" style="0" customWidth="1"/>
    <col min="75" max="75" width="3.28125" style="0" customWidth="1"/>
    <col min="76" max="76" width="3.7109375" style="0" customWidth="1"/>
    <col min="77" max="77" width="6.421875" style="0" customWidth="1"/>
    <col min="78" max="78" width="8.140625" style="0" customWidth="1"/>
    <col min="79" max="79" width="8.28125" style="0" customWidth="1"/>
    <col min="81" max="81" width="3.7109375" style="0" customWidth="1"/>
  </cols>
  <sheetData>
    <row r="1" ht="15.75" thickBot="1"/>
    <row r="2" spans="2:51" ht="15.75" customHeight="1" thickBot="1">
      <c r="B2" s="32" t="s">
        <v>40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2:51" ht="50.25" customHeight="1" thickBot="1">
      <c r="B3" s="57" t="s">
        <v>3</v>
      </c>
      <c r="C3" s="57" t="s">
        <v>13</v>
      </c>
      <c r="D3" s="59" t="s">
        <v>5</v>
      </c>
      <c r="E3" s="60"/>
      <c r="F3" s="60"/>
      <c r="G3" s="60"/>
      <c r="H3" s="60"/>
      <c r="I3" s="61"/>
      <c r="J3" s="62" t="s">
        <v>14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  <c r="AB3" s="46" t="s">
        <v>1</v>
      </c>
      <c r="AC3" s="47"/>
      <c r="AD3" s="47"/>
      <c r="AE3" s="47"/>
      <c r="AF3" s="47"/>
      <c r="AG3" s="48"/>
      <c r="AH3" s="56" t="s">
        <v>15</v>
      </c>
      <c r="AI3" s="57" t="s">
        <v>16</v>
      </c>
      <c r="AJ3" s="57" t="s">
        <v>17</v>
      </c>
      <c r="AK3" s="26" t="s">
        <v>2</v>
      </c>
      <c r="AL3" s="26" t="s">
        <v>7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2:51" ht="32.25" customHeight="1" thickBot="1">
      <c r="B4" s="35"/>
      <c r="C4" s="35"/>
      <c r="D4" s="40"/>
      <c r="E4" s="41"/>
      <c r="F4" s="41"/>
      <c r="G4" s="41"/>
      <c r="H4" s="41"/>
      <c r="I4" s="42"/>
      <c r="J4" s="29" t="s">
        <v>18</v>
      </c>
      <c r="K4" s="30"/>
      <c r="L4" s="30"/>
      <c r="M4" s="30"/>
      <c r="N4" s="30"/>
      <c r="O4" s="31"/>
      <c r="P4" s="29" t="s">
        <v>6</v>
      </c>
      <c r="Q4" s="30"/>
      <c r="R4" s="30"/>
      <c r="S4" s="30"/>
      <c r="T4" s="30"/>
      <c r="U4" s="31"/>
      <c r="V4" s="29" t="s">
        <v>0</v>
      </c>
      <c r="W4" s="30"/>
      <c r="X4" s="30"/>
      <c r="Y4" s="30"/>
      <c r="Z4" s="30"/>
      <c r="AA4" s="31"/>
      <c r="AB4" s="49"/>
      <c r="AC4" s="50"/>
      <c r="AD4" s="50"/>
      <c r="AE4" s="50"/>
      <c r="AF4" s="50"/>
      <c r="AG4" s="51"/>
      <c r="AH4" s="52"/>
      <c r="AI4" s="35"/>
      <c r="AJ4" s="35"/>
      <c r="AK4" s="27"/>
      <c r="AL4" s="2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2:51" ht="70.5" customHeight="1" thickBot="1">
      <c r="B5" s="36"/>
      <c r="C5" s="36"/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3" t="s">
        <v>4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4" t="s">
        <v>4</v>
      </c>
      <c r="P5" s="3" t="s">
        <v>8</v>
      </c>
      <c r="Q5" s="3" t="s">
        <v>9</v>
      </c>
      <c r="R5" s="3" t="s">
        <v>10</v>
      </c>
      <c r="S5" s="3" t="s">
        <v>11</v>
      </c>
      <c r="T5" s="3" t="s">
        <v>12</v>
      </c>
      <c r="U5" s="4" t="s">
        <v>4</v>
      </c>
      <c r="V5" s="3" t="s">
        <v>8</v>
      </c>
      <c r="W5" s="3" t="s">
        <v>9</v>
      </c>
      <c r="X5" s="3" t="s">
        <v>10</v>
      </c>
      <c r="Y5" s="3" t="s">
        <v>11</v>
      </c>
      <c r="Z5" s="3" t="s">
        <v>12</v>
      </c>
      <c r="AA5" s="4" t="s">
        <v>4</v>
      </c>
      <c r="AB5" s="5" t="s">
        <v>8</v>
      </c>
      <c r="AC5" s="5" t="s">
        <v>9</v>
      </c>
      <c r="AD5" s="5" t="s">
        <v>10</v>
      </c>
      <c r="AE5" s="5" t="s">
        <v>11</v>
      </c>
      <c r="AF5" s="5" t="s">
        <v>12</v>
      </c>
      <c r="AG5" s="15" t="s">
        <v>4</v>
      </c>
      <c r="AH5" s="53"/>
      <c r="AI5" s="36"/>
      <c r="AJ5" s="36"/>
      <c r="AK5" s="28"/>
      <c r="AL5" s="28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2:68" ht="15.75" thickBot="1">
      <c r="B6" s="18" t="s">
        <v>21</v>
      </c>
      <c r="C6" s="18">
        <v>685.45</v>
      </c>
      <c r="D6" s="6">
        <v>50</v>
      </c>
      <c r="E6" s="6">
        <v>50</v>
      </c>
      <c r="F6" s="6">
        <v>50</v>
      </c>
      <c r="G6" s="6">
        <v>50</v>
      </c>
      <c r="H6" s="6">
        <v>50</v>
      </c>
      <c r="I6" s="22">
        <f>AVERAGE(D6:H6)</f>
        <v>50</v>
      </c>
      <c r="J6" s="8">
        <v>35</v>
      </c>
      <c r="K6" s="8">
        <v>35</v>
      </c>
      <c r="L6" s="8">
        <v>35</v>
      </c>
      <c r="M6" s="8">
        <v>35</v>
      </c>
      <c r="N6" s="8">
        <v>35</v>
      </c>
      <c r="O6" s="9">
        <f>AVERAGE(J6:N6)</f>
        <v>35</v>
      </c>
      <c r="P6" s="8">
        <v>35</v>
      </c>
      <c r="Q6" s="8">
        <v>35</v>
      </c>
      <c r="R6" s="8">
        <v>35</v>
      </c>
      <c r="S6" s="8">
        <v>35</v>
      </c>
      <c r="T6" s="8">
        <v>35</v>
      </c>
      <c r="U6" s="9">
        <f>AVERAGE(P6:T6)</f>
        <v>35</v>
      </c>
      <c r="V6" s="8">
        <v>30</v>
      </c>
      <c r="W6" s="8">
        <v>30</v>
      </c>
      <c r="X6" s="8">
        <v>30</v>
      </c>
      <c r="Y6" s="8">
        <v>30</v>
      </c>
      <c r="Z6" s="8">
        <v>30</v>
      </c>
      <c r="AA6" s="9">
        <f>AVERAGE(V6:Z6)</f>
        <v>30</v>
      </c>
      <c r="AB6" s="10">
        <v>50</v>
      </c>
      <c r="AC6" s="10">
        <v>50</v>
      </c>
      <c r="AD6" s="10">
        <v>50</v>
      </c>
      <c r="AE6" s="10">
        <v>50</v>
      </c>
      <c r="AF6" s="10">
        <v>50</v>
      </c>
      <c r="AG6" s="16">
        <f>AVERAGE(AB6:AF6)</f>
        <v>50</v>
      </c>
      <c r="AH6" s="11">
        <f>SUM(I6,O6,U6,AA6,AG6)</f>
        <v>200</v>
      </c>
      <c r="AI6" s="12">
        <f>C6*83%</f>
        <v>568.9235</v>
      </c>
      <c r="AJ6" s="12">
        <f>AH6*5*17%</f>
        <v>170</v>
      </c>
      <c r="AK6" s="13">
        <f>SUM(AI6:AJ6)</f>
        <v>738.9235</v>
      </c>
      <c r="AL6" s="21">
        <v>1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BN6" s="14"/>
      <c r="BO6" s="14"/>
      <c r="BP6" s="14"/>
    </row>
    <row r="7" spans="2:51" ht="15.75" thickBot="1">
      <c r="B7" s="18" t="s">
        <v>19</v>
      </c>
      <c r="C7" s="18">
        <v>661.96</v>
      </c>
      <c r="D7" s="6">
        <v>50</v>
      </c>
      <c r="E7" s="6">
        <v>50</v>
      </c>
      <c r="F7" s="6">
        <v>50</v>
      </c>
      <c r="G7" s="6">
        <v>50</v>
      </c>
      <c r="H7" s="6">
        <v>50</v>
      </c>
      <c r="I7" s="22">
        <f>AVERAGE(D7:H7)</f>
        <v>50</v>
      </c>
      <c r="J7" s="8">
        <v>35</v>
      </c>
      <c r="K7" s="8">
        <v>35</v>
      </c>
      <c r="L7" s="8">
        <v>35</v>
      </c>
      <c r="M7" s="8">
        <v>35</v>
      </c>
      <c r="N7" s="8">
        <v>35</v>
      </c>
      <c r="O7" s="9">
        <f>AVERAGE(J7:N7)</f>
        <v>35</v>
      </c>
      <c r="P7" s="8">
        <v>35</v>
      </c>
      <c r="Q7" s="8">
        <v>35</v>
      </c>
      <c r="R7" s="8">
        <v>35</v>
      </c>
      <c r="S7" s="8">
        <v>35</v>
      </c>
      <c r="T7" s="8">
        <v>35</v>
      </c>
      <c r="U7" s="9">
        <f>AVERAGE(P7:T7)</f>
        <v>35</v>
      </c>
      <c r="V7" s="8">
        <v>30</v>
      </c>
      <c r="W7" s="8">
        <v>30</v>
      </c>
      <c r="X7" s="8">
        <v>30</v>
      </c>
      <c r="Y7" s="8">
        <v>30</v>
      </c>
      <c r="Z7" s="8">
        <v>30</v>
      </c>
      <c r="AA7" s="9">
        <f>AVERAGE(V7:Z7)</f>
        <v>30</v>
      </c>
      <c r="AB7" s="10">
        <v>50</v>
      </c>
      <c r="AC7" s="10">
        <v>50</v>
      </c>
      <c r="AD7" s="10">
        <v>50</v>
      </c>
      <c r="AE7" s="10">
        <v>50</v>
      </c>
      <c r="AF7" s="10">
        <v>50</v>
      </c>
      <c r="AG7" s="16">
        <f>AVERAGE(AB7:AF7)</f>
        <v>50</v>
      </c>
      <c r="AH7" s="11">
        <f>SUM(I7,O7,U7,AA7,AG7)</f>
        <v>200</v>
      </c>
      <c r="AI7" s="12">
        <f>C7*83%</f>
        <v>549.4268</v>
      </c>
      <c r="AJ7" s="12">
        <f>AH7*5*17%</f>
        <v>170</v>
      </c>
      <c r="AK7" s="13">
        <f>SUM(AI7:AJ7)</f>
        <v>719.4268</v>
      </c>
      <c r="AL7" s="20">
        <v>2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2:51" ht="15.75" thickBot="1">
      <c r="B8" s="18" t="s">
        <v>20</v>
      </c>
      <c r="C8" s="18">
        <v>562.75</v>
      </c>
      <c r="D8" s="6">
        <v>50</v>
      </c>
      <c r="E8" s="6">
        <v>50</v>
      </c>
      <c r="F8" s="6">
        <v>50</v>
      </c>
      <c r="G8" s="6">
        <v>50</v>
      </c>
      <c r="H8" s="6">
        <v>50</v>
      </c>
      <c r="I8" s="22">
        <f>AVERAGE(D8:H8)</f>
        <v>50</v>
      </c>
      <c r="J8" s="8">
        <v>35</v>
      </c>
      <c r="K8" s="8">
        <v>35</v>
      </c>
      <c r="L8" s="8">
        <v>35</v>
      </c>
      <c r="M8" s="8">
        <v>35</v>
      </c>
      <c r="N8" s="8">
        <v>35</v>
      </c>
      <c r="O8" s="9">
        <f>AVERAGE(J8:N8)</f>
        <v>35</v>
      </c>
      <c r="P8" s="8">
        <v>35</v>
      </c>
      <c r="Q8" s="8">
        <v>35</v>
      </c>
      <c r="R8" s="8">
        <v>35</v>
      </c>
      <c r="S8" s="8">
        <v>35</v>
      </c>
      <c r="T8" s="8">
        <v>35</v>
      </c>
      <c r="U8" s="9">
        <f>AVERAGE(P8:T8)</f>
        <v>35</v>
      </c>
      <c r="V8" s="8">
        <v>30</v>
      </c>
      <c r="W8" s="8">
        <v>30</v>
      </c>
      <c r="X8" s="8">
        <v>30</v>
      </c>
      <c r="Y8" s="8">
        <v>30</v>
      </c>
      <c r="Z8" s="8">
        <v>30</v>
      </c>
      <c r="AA8" s="9">
        <f>AVERAGE(V8:Z8)</f>
        <v>30</v>
      </c>
      <c r="AB8" s="10">
        <v>50</v>
      </c>
      <c r="AC8" s="10">
        <v>50</v>
      </c>
      <c r="AD8" s="10">
        <v>50</v>
      </c>
      <c r="AE8" s="10">
        <v>50</v>
      </c>
      <c r="AF8" s="10">
        <v>50</v>
      </c>
      <c r="AG8" s="16">
        <f>AVERAGE(AB8:AF8)</f>
        <v>50</v>
      </c>
      <c r="AH8" s="11">
        <f>SUM(I8,O8,U8,AA8,AG8)</f>
        <v>200</v>
      </c>
      <c r="AI8" s="12">
        <f>C8*83%</f>
        <v>467.0825</v>
      </c>
      <c r="AJ8" s="12">
        <f>AH8*5*17%</f>
        <v>170</v>
      </c>
      <c r="AK8" s="13">
        <f>SUM(AI8:AJ8)</f>
        <v>637.0825</v>
      </c>
      <c r="AL8" s="21">
        <v>3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2:68" ht="15.75" thickBot="1">
      <c r="B9" s="18" t="s">
        <v>23</v>
      </c>
      <c r="C9" s="18">
        <v>475.19</v>
      </c>
      <c r="D9" s="6">
        <v>50</v>
      </c>
      <c r="E9" s="6">
        <v>50</v>
      </c>
      <c r="F9" s="6">
        <v>50</v>
      </c>
      <c r="G9" s="6">
        <v>50</v>
      </c>
      <c r="H9" s="6">
        <v>50</v>
      </c>
      <c r="I9" s="22">
        <f>AVERAGE(D9:H9)</f>
        <v>50</v>
      </c>
      <c r="J9" s="8">
        <v>35</v>
      </c>
      <c r="K9" s="8">
        <v>35</v>
      </c>
      <c r="L9" s="8">
        <v>35</v>
      </c>
      <c r="M9" s="8">
        <v>35</v>
      </c>
      <c r="N9" s="8">
        <v>35</v>
      </c>
      <c r="O9" s="9">
        <f>AVERAGE(J9:N9)</f>
        <v>35</v>
      </c>
      <c r="P9" s="8">
        <v>35</v>
      </c>
      <c r="Q9" s="8">
        <v>35</v>
      </c>
      <c r="R9" s="8">
        <v>35</v>
      </c>
      <c r="S9" s="8">
        <v>35</v>
      </c>
      <c r="T9" s="8">
        <v>35</v>
      </c>
      <c r="U9" s="9">
        <f>AVERAGE(P9:T9)</f>
        <v>35</v>
      </c>
      <c r="V9" s="8">
        <v>30</v>
      </c>
      <c r="W9" s="8">
        <v>30</v>
      </c>
      <c r="X9" s="8">
        <v>30</v>
      </c>
      <c r="Y9" s="8">
        <v>30</v>
      </c>
      <c r="Z9" s="8">
        <v>30</v>
      </c>
      <c r="AA9" s="9">
        <f>AVERAGE(V9:Z9)</f>
        <v>30</v>
      </c>
      <c r="AB9" s="10">
        <v>50</v>
      </c>
      <c r="AC9" s="10">
        <v>50</v>
      </c>
      <c r="AD9" s="10">
        <v>50</v>
      </c>
      <c r="AE9" s="10">
        <v>50</v>
      </c>
      <c r="AF9" s="10">
        <v>50</v>
      </c>
      <c r="AG9" s="16">
        <f>AVERAGE(AB9:AF9)</f>
        <v>50</v>
      </c>
      <c r="AH9" s="11">
        <f>SUM(I9,O9,U9,AA9,AG9)</f>
        <v>200</v>
      </c>
      <c r="AI9" s="12">
        <f>C9*83%</f>
        <v>394.4077</v>
      </c>
      <c r="AJ9" s="12">
        <f>AH9*5*17%</f>
        <v>170</v>
      </c>
      <c r="AK9" s="13">
        <f>SUM(AI9:AJ9)</f>
        <v>564.4077</v>
      </c>
      <c r="AL9" s="21">
        <v>4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BN9" s="14"/>
      <c r="BP9" s="14"/>
    </row>
    <row r="10" spans="2:68" ht="15.75" thickBot="1">
      <c r="B10" s="18" t="s">
        <v>22</v>
      </c>
      <c r="C10" s="18">
        <v>507.41</v>
      </c>
      <c r="D10" s="6">
        <v>35</v>
      </c>
      <c r="E10" s="6">
        <v>35</v>
      </c>
      <c r="F10" s="6">
        <v>35</v>
      </c>
      <c r="G10" s="6">
        <v>35</v>
      </c>
      <c r="H10" s="6">
        <v>35</v>
      </c>
      <c r="I10" s="22">
        <f>AVERAGE(D10:H10)</f>
        <v>35</v>
      </c>
      <c r="J10" s="8">
        <v>30</v>
      </c>
      <c r="K10" s="8">
        <v>30</v>
      </c>
      <c r="L10" s="8">
        <v>30</v>
      </c>
      <c r="M10" s="8">
        <v>30</v>
      </c>
      <c r="N10" s="8">
        <v>30</v>
      </c>
      <c r="O10" s="9">
        <f>AVERAGE(J10:N10)</f>
        <v>30</v>
      </c>
      <c r="P10" s="8">
        <v>25</v>
      </c>
      <c r="Q10" s="8">
        <v>25</v>
      </c>
      <c r="R10" s="8">
        <v>25</v>
      </c>
      <c r="S10" s="8">
        <v>25</v>
      </c>
      <c r="T10" s="8">
        <v>25</v>
      </c>
      <c r="U10" s="9">
        <f>AVERAGE(P10:T10)</f>
        <v>25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9">
        <f>AVERAGE(V10:Z10)</f>
        <v>30</v>
      </c>
      <c r="AB10" s="10">
        <v>35</v>
      </c>
      <c r="AC10" s="10">
        <v>35</v>
      </c>
      <c r="AD10" s="10">
        <v>35</v>
      </c>
      <c r="AE10" s="10">
        <v>35</v>
      </c>
      <c r="AF10" s="10">
        <v>35</v>
      </c>
      <c r="AG10" s="16">
        <f>AVERAGE(AB10:AF10)</f>
        <v>35</v>
      </c>
      <c r="AH10" s="11">
        <f>SUM(I10,O10,U10,AA10,AG10)</f>
        <v>155</v>
      </c>
      <c r="AI10" s="12">
        <f>C10*83%</f>
        <v>421.1503</v>
      </c>
      <c r="AJ10" s="12">
        <f>AH10*5*17%</f>
        <v>131.75</v>
      </c>
      <c r="AK10" s="13">
        <f>SUM(AI10:AJ10)</f>
        <v>552.9003</v>
      </c>
      <c r="AL10" s="21">
        <v>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BN10" s="14"/>
      <c r="BO10" s="54"/>
      <c r="BP10" s="14"/>
    </row>
    <row r="11" spans="66:68" ht="15.75" thickBot="1">
      <c r="BN11" s="14"/>
      <c r="BO11" s="58"/>
      <c r="BP11" s="14"/>
    </row>
  </sheetData>
  <sheetProtection password="CD52" sheet="1"/>
  <mergeCells count="15">
    <mergeCell ref="J4:O4"/>
    <mergeCell ref="P4:U4"/>
    <mergeCell ref="V4:AA4"/>
    <mergeCell ref="BO10:BO11"/>
    <mergeCell ref="B2:AL2"/>
    <mergeCell ref="B3:B5"/>
    <mergeCell ref="C3:C5"/>
    <mergeCell ref="D3:I4"/>
    <mergeCell ref="J3:AA3"/>
    <mergeCell ref="AB3:AG4"/>
    <mergeCell ref="AH3:AH5"/>
    <mergeCell ref="AI3:AI5"/>
    <mergeCell ref="AJ3:AJ5"/>
    <mergeCell ref="AK3:AK5"/>
    <mergeCell ref="AL3:A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Ειρήνη Μαμάκη</cp:lastModifiedBy>
  <cp:lastPrinted>2020-07-14T05:44:11Z</cp:lastPrinted>
  <dcterms:created xsi:type="dcterms:W3CDTF">2020-05-12T16:51:23Z</dcterms:created>
  <dcterms:modified xsi:type="dcterms:W3CDTF">2020-07-16T06:39:47Z</dcterms:modified>
  <cp:category/>
  <cp:version/>
  <cp:contentType/>
  <cp:contentStatus/>
</cp:coreProperties>
</file>