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 ΣΤΗΝ ΣΕΛΙΔΑ ΥΠΕ\"/>
    </mc:Choice>
  </mc:AlternateContent>
  <xr:revisionPtr revIDLastSave="0" documentId="13_ncr:1_{BEDF3A0D-434F-48A7-9202-818C84447B27}" xr6:coauthVersionLast="45" xr6:coauthVersionMax="45" xr10:uidLastSave="{00000000-0000-0000-0000-000000000000}"/>
  <bookViews>
    <workbookView xWindow="-120" yWindow="-120" windowWidth="29040" windowHeight="15840" xr2:uid="{3976A0BF-4501-49D6-9705-894D415AE724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6" i="1" l="1"/>
  <c r="I226" i="1"/>
  <c r="J221" i="1"/>
  <c r="I221" i="1"/>
  <c r="J220" i="1"/>
  <c r="I220" i="1"/>
  <c r="J219" i="1"/>
  <c r="I219" i="1"/>
  <c r="J218" i="1"/>
  <c r="I218" i="1"/>
  <c r="K212" i="1"/>
  <c r="K211" i="1"/>
  <c r="S210" i="1"/>
  <c r="J212" i="1" s="1"/>
  <c r="R210" i="1"/>
  <c r="H212" i="1" s="1"/>
  <c r="Q210" i="1"/>
  <c r="F209" i="1" s="1"/>
  <c r="K210" i="1"/>
  <c r="K209" i="1"/>
  <c r="J194" i="1"/>
  <c r="I194" i="1"/>
  <c r="J189" i="1"/>
  <c r="I189" i="1"/>
  <c r="J188" i="1"/>
  <c r="I188" i="1"/>
  <c r="J187" i="1"/>
  <c r="I187" i="1"/>
  <c r="J186" i="1"/>
  <c r="I186" i="1"/>
  <c r="K180" i="1"/>
  <c r="K179" i="1"/>
  <c r="S178" i="1"/>
  <c r="J180" i="1" s="1"/>
  <c r="R178" i="1"/>
  <c r="H177" i="1" s="1"/>
  <c r="Q178" i="1"/>
  <c r="F179" i="1" s="1"/>
  <c r="K178" i="1"/>
  <c r="J178" i="1"/>
  <c r="H178" i="1"/>
  <c r="K177" i="1"/>
  <c r="J162" i="1"/>
  <c r="I162" i="1"/>
  <c r="J156" i="1"/>
  <c r="I156" i="1"/>
  <c r="J155" i="1"/>
  <c r="I155" i="1"/>
  <c r="J154" i="1"/>
  <c r="I154" i="1"/>
  <c r="K148" i="1"/>
  <c r="S147" i="1"/>
  <c r="J148" i="1" s="1"/>
  <c r="R147" i="1"/>
  <c r="H148" i="1" s="1"/>
  <c r="Q147" i="1"/>
  <c r="F148" i="1" s="1"/>
  <c r="K147" i="1"/>
  <c r="K146" i="1"/>
  <c r="J132" i="1"/>
  <c r="I132" i="1"/>
  <c r="J127" i="1"/>
  <c r="I127" i="1"/>
  <c r="J126" i="1"/>
  <c r="I126" i="1"/>
  <c r="J125" i="1"/>
  <c r="I125" i="1"/>
  <c r="J124" i="1"/>
  <c r="I124" i="1"/>
  <c r="J123" i="1"/>
  <c r="I123" i="1"/>
  <c r="K117" i="1"/>
  <c r="K116" i="1"/>
  <c r="K115" i="1"/>
  <c r="S114" i="1"/>
  <c r="J115" i="1" s="1"/>
  <c r="R114" i="1"/>
  <c r="H116" i="1" s="1"/>
  <c r="Q114" i="1"/>
  <c r="F116" i="1" s="1"/>
  <c r="K114" i="1"/>
  <c r="K113" i="1"/>
  <c r="H113" i="1"/>
  <c r="J99" i="1"/>
  <c r="I99" i="1"/>
  <c r="J94" i="1"/>
  <c r="I94" i="1"/>
  <c r="J93" i="1"/>
  <c r="I93" i="1"/>
  <c r="J92" i="1"/>
  <c r="I92" i="1"/>
  <c r="J91" i="1"/>
  <c r="I91" i="1"/>
  <c r="K84" i="1"/>
  <c r="K83" i="1"/>
  <c r="S82" i="1"/>
  <c r="J84" i="1" s="1"/>
  <c r="R82" i="1"/>
  <c r="H84" i="1" s="1"/>
  <c r="Q82" i="1"/>
  <c r="F81" i="1" s="1"/>
  <c r="K82" i="1"/>
  <c r="K81" i="1"/>
  <c r="J66" i="1"/>
  <c r="I66" i="1"/>
  <c r="J61" i="1"/>
  <c r="I61" i="1"/>
  <c r="J60" i="1"/>
  <c r="I60" i="1"/>
  <c r="J59" i="1"/>
  <c r="I59" i="1"/>
  <c r="J58" i="1"/>
  <c r="I58" i="1"/>
  <c r="K51" i="1"/>
  <c r="S50" i="1"/>
  <c r="J51" i="1" s="1"/>
  <c r="R50" i="1"/>
  <c r="H48" i="1" s="1"/>
  <c r="Q50" i="1"/>
  <c r="F49" i="1" s="1"/>
  <c r="K50" i="1"/>
  <c r="K49" i="1"/>
  <c r="K48" i="1"/>
  <c r="J33" i="1"/>
  <c r="I33" i="1"/>
  <c r="J27" i="1"/>
  <c r="I27" i="1"/>
  <c r="J26" i="1"/>
  <c r="I26" i="1"/>
  <c r="J24" i="1"/>
  <c r="I24" i="1"/>
  <c r="J23" i="1"/>
  <c r="I23" i="1"/>
  <c r="K17" i="1"/>
  <c r="K16" i="1"/>
  <c r="K14" i="1"/>
  <c r="K13" i="1"/>
  <c r="S10" i="1"/>
  <c r="J14" i="1" s="1"/>
  <c r="R10" i="1"/>
  <c r="H14" i="1" s="1"/>
  <c r="Q10" i="1"/>
  <c r="F17" i="1" s="1"/>
  <c r="F13" i="1" l="1"/>
  <c r="H16" i="1"/>
  <c r="J49" i="1"/>
  <c r="F146" i="1"/>
  <c r="F82" i="1"/>
  <c r="H13" i="1"/>
  <c r="J16" i="1"/>
  <c r="H82" i="1"/>
  <c r="J177" i="1"/>
  <c r="J179" i="1"/>
  <c r="J48" i="1"/>
  <c r="H51" i="1"/>
  <c r="H81" i="1"/>
  <c r="F83" i="1"/>
  <c r="F147" i="1"/>
  <c r="F210" i="1"/>
  <c r="J81" i="1"/>
  <c r="H209" i="1"/>
  <c r="H49" i="1"/>
  <c r="H50" i="1"/>
  <c r="H83" i="1"/>
  <c r="F114" i="1"/>
  <c r="F117" i="1"/>
  <c r="H146" i="1"/>
  <c r="J209" i="1"/>
  <c r="F211" i="1"/>
  <c r="L49" i="1"/>
  <c r="F50" i="1"/>
  <c r="H210" i="1"/>
  <c r="H17" i="1"/>
  <c r="F51" i="1"/>
  <c r="F113" i="1"/>
  <c r="F115" i="1"/>
  <c r="H117" i="1"/>
  <c r="H179" i="1"/>
  <c r="H211" i="1"/>
  <c r="L81" i="1"/>
  <c r="L148" i="1"/>
  <c r="F180" i="1"/>
  <c r="J17" i="1"/>
  <c r="F84" i="1"/>
  <c r="L84" i="1" s="1"/>
  <c r="J117" i="1"/>
  <c r="H180" i="1"/>
  <c r="F212" i="1"/>
  <c r="L212" i="1" s="1"/>
  <c r="J13" i="1"/>
  <c r="F16" i="1"/>
  <c r="F48" i="1"/>
  <c r="L48" i="1" s="1"/>
  <c r="J50" i="1"/>
  <c r="L50" i="1" s="1"/>
  <c r="J82" i="1"/>
  <c r="J83" i="1"/>
  <c r="J113" i="1"/>
  <c r="H114" i="1"/>
  <c r="H115" i="1"/>
  <c r="J146" i="1"/>
  <c r="H147" i="1"/>
  <c r="F177" i="1"/>
  <c r="L177" i="1" s="1"/>
  <c r="J210" i="1"/>
  <c r="J211" i="1"/>
  <c r="J116" i="1"/>
  <c r="L116" i="1" s="1"/>
  <c r="F14" i="1"/>
  <c r="L14" i="1" s="1"/>
  <c r="J114" i="1"/>
  <c r="J147" i="1"/>
  <c r="F178" i="1"/>
  <c r="L178" i="1" s="1"/>
  <c r="L113" i="1" l="1"/>
  <c r="L13" i="1"/>
  <c r="L209" i="1"/>
  <c r="L16" i="1"/>
  <c r="L146" i="1"/>
  <c r="L51" i="1"/>
  <c r="L82" i="1"/>
  <c r="L17" i="1"/>
  <c r="L83" i="1"/>
  <c r="L179" i="1"/>
  <c r="L211" i="1"/>
  <c r="L117" i="1"/>
  <c r="L114" i="1"/>
  <c r="L210" i="1"/>
  <c r="L115" i="1"/>
  <c r="L147" i="1"/>
  <c r="L180" i="1"/>
</calcChain>
</file>

<file path=xl/sharedStrings.xml><?xml version="1.0" encoding="utf-8"?>
<sst xmlns="http://schemas.openxmlformats.org/spreadsheetml/2006/main" count="824" uniqueCount="115">
  <si>
    <t>ΕΙΔΙΚΟΤΗΤΑ</t>
  </si>
  <si>
    <t>ΟΡΘΟΠΕΔΙΚΗ</t>
  </si>
  <si>
    <t>ΒΑΘΜΟΣ</t>
  </si>
  <si>
    <t>ΕΠΙΜΕΛΗΤΗΣ Β'</t>
  </si>
  <si>
    <t>Κ.Υ</t>
  </si>
  <si>
    <t>Κ.Υ.ΣΑΛΑΜΙΝΑΣ 2</t>
  </si>
  <si>
    <t>ΚΩΔΙΚΟΣ ΘΕΣΗΣ</t>
  </si>
  <si>
    <t>2.106.1</t>
  </si>
  <si>
    <t>ΥΠΕ</t>
  </si>
  <si>
    <t>1η &amp;2η</t>
  </si>
  <si>
    <t>Ε΄ ΕΓΚΡΙΣΗ  2018. ΠΡΟΚΗΡΥΞΗ: ΔΑΑΔ 64112/18-12-2018  2η ΟΡΘΗ ΕΠΑΝΑΛΗΨΗ</t>
  </si>
  <si>
    <t>ΒΑΘΜΟΛΟΓΙΑ ΣΥΝΕΝΤΕΥΞΗΣ</t>
  </si>
  <si>
    <t>ΟΜΑΔΑ Α΄</t>
  </si>
  <si>
    <t>ΟΜΑΔΑ Β΄</t>
  </si>
  <si>
    <t>ΣΥΝΟΛΟ</t>
  </si>
  <si>
    <t>Α/Α</t>
  </si>
  <si>
    <t>ΑΔΤ</t>
  </si>
  <si>
    <t>ΑΡΙΘΜΟΣ ΠΡΩΤΟΚΟΛΛΟΥ</t>
  </si>
  <si>
    <t>ΠΙΝΑΚΑΣ 1 ΑΝΑΓΩΓΗ ΣΤΟ 50</t>
  </si>
  <si>
    <t>ΠΙΝΑΚΑΣ 2 ΑΝΑΓΩΓΗ ΣΤΟ 100</t>
  </si>
  <si>
    <t>ΑΝΑΓΩΓΗ ΣΤΑ 50</t>
  </si>
  <si>
    <t>ΠΡΙΝ ΤΗΝ ΑΝΑΓΩΓΗ</t>
  </si>
  <si>
    <t>ΜΕΤΑ ΤΗΝ ΑΝΑΓΩΓΗ</t>
  </si>
  <si>
    <t>ΑΙ408981</t>
  </si>
  <si>
    <t>82/1933</t>
  </si>
  <si>
    <t>Φ272388</t>
  </si>
  <si>
    <t>82/1038</t>
  </si>
  <si>
    <t>ΑΙ906152</t>
  </si>
  <si>
    <t>82/904</t>
  </si>
  <si>
    <t>ΔΕΝ ΠΕΡΑΣΕ ΑΠΟ ΤΗΝ ΔΙΑΔΙΚΑΣΙΑ ΤΗΣ ΔΟΜΗΜΕΝΗΣ ΣΥΝΕΝΤΕΥΞΗΣ</t>
  </si>
  <si>
    <t>ΑΒ550137</t>
  </si>
  <si>
    <t>82/1713</t>
  </si>
  <si>
    <t>Ρ257039</t>
  </si>
  <si>
    <t>82/1809</t>
  </si>
  <si>
    <t>ΠΙΝΑΚΑΣ ΤΕΛΙΚΗΣ ΒΑΘΜΟΛΟΓΙΑΣ ΚΑΙ ΚΑΤΑΤΑΞΗΣ</t>
  </si>
  <si>
    <t>ΤΕΛΙΚΟΣ ΠΙΝΑΚΑΣ ΜΟΡΙΟΔΟΤΗΣΗΣ</t>
  </si>
  <si>
    <t>ΠΙΝΑΚΑΣ ΣΥΝΕΝΤΕΥΞΗΣ</t>
  </si>
  <si>
    <t>ΣΤΗΛΗ ΠΡΟΤΙΜΗΣΕΩΝ ΥΠΟΨΗΦΙΩΝ</t>
  </si>
  <si>
    <t>1Η ΕΠΙΛΟΓΗ</t>
  </si>
  <si>
    <t>2Η ΕΠΙΛΟΓΗ</t>
  </si>
  <si>
    <t>3Η ΕΠΙΛΟΓΗ</t>
  </si>
  <si>
    <t>4Η ΕΠΙΛΟΓΗ</t>
  </si>
  <si>
    <t>5Η ΕΠΙΛΟΓΗ</t>
  </si>
  <si>
    <t>1 - ΕΠΙΜΕΛΗΤΗ Α΄ - ΟΡΘΟΠΑΙΔΙΚΗ - Κ.Υ. ΚΑΛΛΟΝΗΣ</t>
  </si>
  <si>
    <t>2 - ΕΠΙΜΕΛΗΤΗ Β΄ - ΟΡΘΟΠΑΙΔΙΚΗ - Κ.Υ. ΣΑΛΑΜΙΝΑΣ 2</t>
  </si>
  <si>
    <t>3 - ΕΠΙΜΕΛΗΤΗ Α΄ - ΟΡΘΟΠΑΙΔΙΚΗ - Κ.Υ. ΙΟΥ</t>
  </si>
  <si>
    <t>4 - ΕΠΙΜΕΛΗΤΗ Β΄ - ΟΡΘΟΠΑΙΔΙΚΗ - Κ.Υ. ΠΕΡΙΣΤΕΡΙΟΥ 2</t>
  </si>
  <si>
    <t>5 - ΕΠΙΜΕΛΗΤΗ Β' - ΟΡΘΟΠΑΙΔΙΚΗ - Κ.Υ. ΚΑΛΛΙΘΕΑΣ</t>
  </si>
  <si>
    <t>1 - ΕΠΙΜΕΛΗΤΗ Β' - ΟΡΘΟΠΑΙΔΙΚΗ - Κ.Υ. ΚΑΛΛΙΘΕΑΣ</t>
  </si>
  <si>
    <t>2 - ΕΠΙΜΕΛΗΤΗ Β΄ - ΟΡΘΟΠΑΙΔΙΚΗ - Κ.Υ. ΑΛΕΞΑΝΔΡΑΣ</t>
  </si>
  <si>
    <t>4 - ΕΠΙΜΕΛΗΤΗ Β' - ΟΡΘΟΠΑΙΔΙΚΗ - Κ.Υ. ΚΕΡΑΜΕΙΚΟΥ</t>
  </si>
  <si>
    <t>5 - ΕΠΙΜΕΛΗΤΗ Β΄ - ΟΡΘΟΠΑΙΔΙΚΗ - Κ.Υ. ΣΑΛΑΜΙΝΑΣ 2</t>
  </si>
  <si>
    <t>1 - ΕΠΙΜΕΛΗΤΗ Α΄ - ΟΡΘΟΠΑΙΔΙΚΗ - Κ.Υ. ΙΟΥ</t>
  </si>
  <si>
    <t>2 - ΕΠΙΜΕΛΗΤΗ Α΄ - ΟΡΘΟΠΑΙΔΙΚΗ - Κ.Υ. ΚΑΛΛΟΝΗ</t>
  </si>
  <si>
    <t>3 - ΕΠΙΜΕΛΗΤΗ Β΄ - ΟΡΘΟΠΑΙΔΙΚΗ - Κ.Υ. ΣΑΛΑΜΙΝΑΣ</t>
  </si>
  <si>
    <t>1 - ΕΠΙΜΕΛΗΤΗ Β΄ - ΟΡΘΟΠΑΙΔΙΚΗ - Κ.Υ. ΑΜΑΡΟΥΣΙΟΥ</t>
  </si>
  <si>
    <t>2 - ΕΠΙΜΕΛΗΤΗ Β΄ - ΟΡΘΟΠΑΙΔΙΚΗ - Κ.Υ. ΣΑΛΑΜΙΝΑΣ</t>
  </si>
  <si>
    <t>3 - ΕΠΙΜΕΛΗΤΗ Β' - ΟΡΘΟΠΑΙΔΙΚΗ - Κ.Υ. ΚΕΡΑΜΕΙΚΟΥ</t>
  </si>
  <si>
    <t>4 - ΕΠΙΜΕΛΗΤΗ Β' - ΟΡΘΟΠΑΙΔΙΚΗ - Κ.Υ. ΚΑΛΛΙΘΕΑΣ</t>
  </si>
  <si>
    <t>5 - ΕΠΙΜΕΛΗΤΗ Β΄ - ΟΡΘΟΠΑΙΔΙΚΗ - Κ.Υ. ΑΛΕΞΑΝΔΡΑΣ</t>
  </si>
  <si>
    <t>ΠΙΝΑΚΑΣ  ΚΑΤΑΤΑΞΗΣ</t>
  </si>
  <si>
    <t>Κ.Υ.ΠΕΡΙΣΤΕΡΙΟΥ 2</t>
  </si>
  <si>
    <t>2.139.1</t>
  </si>
  <si>
    <t>ΑΒ178794</t>
  </si>
  <si>
    <t>82/494</t>
  </si>
  <si>
    <t>ΑΙ493605</t>
  </si>
  <si>
    <t>82/262</t>
  </si>
  <si>
    <t>ΑΙ129599</t>
  </si>
  <si>
    <t>82/284</t>
  </si>
  <si>
    <t>Φ297749</t>
  </si>
  <si>
    <t>82/317</t>
  </si>
  <si>
    <t>ΑΑ352930</t>
  </si>
  <si>
    <t>82/105</t>
  </si>
  <si>
    <t>5 - ΕΠΙΜΕΛΗΤΗ Β΄ - ΟΡΘΟΠΑΙΔΙΚΗ - Κ.Υ. ΠΕΡΙΣΤΕΡΙΟΥ 2</t>
  </si>
  <si>
    <t>1 - ΕΠΙΜΕΛΗΤΗ Β΄ - ΟΡΘΟΠΑΙΔΙΚΗ - Κ.Υ. ΠΕΡΙΣΤΕΡΙΟΥ</t>
  </si>
  <si>
    <t>2 - ΕΠΙΜΕΛΗΤΗ Β΄ - ΟΡΘΟΠΑΙΔΙΚΗ - Κ.Υ. ΑΜΑΡΟΥΣΙΟΥ</t>
  </si>
  <si>
    <t>3 - ΕΠΙΜΕΛΗΤΗ Β' - ΟΡΘΟΠΑΙΔΙΚΗ - Κ.Υ. ΚΑΛΛΙΘΕΑΣ</t>
  </si>
  <si>
    <t>4 - ΕΠΙΜΕΛΗΤΗ Β΄ - ΟΡΘΟΠΑΙΔΙΚΗ - Κ.Υ. ΑΛΕΞΑΝΔΡΑΣ</t>
  </si>
  <si>
    <t>5 - ΕΠΙΜΕΛΗΤΗ Β' - ΟΡΘΟΠΑΙΔΙΚΗ - Κ.Υ. ΚΕΡΑΜΕΙΚΟΥ</t>
  </si>
  <si>
    <t>3 - ΕΠΙΜΕΛΗΤΗ Β΄ - ΟΡΘΟΠΑΙΔΙΚΗ - Κ.Υ. ΠΕΡΙΣΤΕΡΙΟΥ</t>
  </si>
  <si>
    <t>5 - ΕΠΙΜΕΛΗΤΗ Β΄ - ΟΡΘΟΠΑΙΔΙΚΗ - Κ.Υ. ΑΜΑΡΟΥΣΙΟΥ</t>
  </si>
  <si>
    <t>2 - ΕΠΙΜΕΛΗΤΗ Β΄ - ΟΡΘΟΠΑΙΔΙΚΗ - Κ.Υ. ΠΕΡΙΣΤΕΡΙΟΥ</t>
  </si>
  <si>
    <t>3 - ΕΠΙΜΕΛΗΤΗ Β΄ - ΟΡΘΟΠΑΙΔΙΚΗ - Κ.Υ. ΑΜΑΡΟΥΣΙΟΥ</t>
  </si>
  <si>
    <t>5 - ΕΠΙΜΕΛΗΤΗ Α΄ - ΟΡΘΟΠΑΙΔΙΚΗ - Κ.Υ. ΚΑΛΛΟΝΗΣ</t>
  </si>
  <si>
    <t>Κ.Υ.ΚΕΡΑΜΕΙΚΟΥ</t>
  </si>
  <si>
    <t>1.7.1</t>
  </si>
  <si>
    <t>Ε΄ ΕΓΚΡΙΣΗ  2018. ΠΡΟΚΗΡΥΞΗ: ΑΡ.ΠΡΩΤ. 59116/18-12-2018/20-12-2018/27-12-2018  2η ΟΡΘΗ ΕΠΑΝΑΛΗΨΗ</t>
  </si>
  <si>
    <t xml:space="preserve">ΔΕΝ ΠΕΡΑΣΕ ΤΗΝ ΔΙΑΔΙΚΑΣΙΑ ΤΗΣ ΔΟΜΗΜΕΝΗΣ ΣΥΝΕΝΤΕΥΞΗΣ </t>
  </si>
  <si>
    <t>ΑΙ049217</t>
  </si>
  <si>
    <t>82/942</t>
  </si>
  <si>
    <t xml:space="preserve">5 - ΕΠΙΜΕΛΗΤΗ Β΄ - ΟΡΘΟΠΑΙΔΙΚΗ - Κ.Υ. ΠΕΡΙΣΤΕΡΙΟΥ 2 </t>
  </si>
  <si>
    <t>ΕΠΙΜΕΛΗΤΗΣ Α'</t>
  </si>
  <si>
    <t>Κ.Υ.ΚΑΛΛΟΝΗΣ</t>
  </si>
  <si>
    <t>2.78.1</t>
  </si>
  <si>
    <t>82/368</t>
  </si>
  <si>
    <t>Κ270620</t>
  </si>
  <si>
    <t>82/1530</t>
  </si>
  <si>
    <t>ΑΗ433659</t>
  </si>
  <si>
    <t>82/44</t>
  </si>
  <si>
    <t>2 - ΕΠΙΜΕΛΗΤΗ Α΄ - ΟΡΘΟΠΑΙΔΙΚΗ - Κ.Υ. ΚΑΛΛΟΝΗΣ</t>
  </si>
  <si>
    <t>3 - ΕΠΙΜΕΛΗΤΗ Β΄ - ΟΡΘΟΠΑΙΔΙΚΗ - Κ.Υ. ΑΛΕΞΑΝΔΡΑΣ</t>
  </si>
  <si>
    <t>4 - ΕΠΙΜΕΛΗΤΗ Β΄ - ΟΡΘΟΠΑΙΔΙΚΗ - Κ.Υ. ΑΜΑΡΟΥΣΙΟΥ</t>
  </si>
  <si>
    <t>5 - ΕΠΙΜΕΛΗΤΗ Β΄ - ΟΡΘΟΠΑΙΔΙΚΗ - Κ.Υ. ΠΕΡΙΣΤΕΡΙΟΥ</t>
  </si>
  <si>
    <t xml:space="preserve">1 - ΕΠΙΜΕΛΗΤΗ Β΄ - ΟΡΘΟΠΑΙΔΙΚΗ - Κ.Υ. ΠΕΡΙΣΤΕΡΙΟΥ 2 </t>
  </si>
  <si>
    <t>Κ.Υ.ΙΟΥ</t>
  </si>
  <si>
    <t>2.146.1</t>
  </si>
  <si>
    <t>Κ.Υ.ΚΑΛΛΙΘΕΑΣ</t>
  </si>
  <si>
    <t>1.18.1</t>
  </si>
  <si>
    <t>Κ.Υ.ΑΜΑΡΟΥΣΙΟΥ</t>
  </si>
  <si>
    <t>1.50.1</t>
  </si>
  <si>
    <t>1 - ΕΠΙΜΕΛΗΤΗ Β΄ - ΟΡΘΟΠΑΙΔΙΚΗ -Κ.Υ. ΑΜΑΡΟΥΣΙΟΥ</t>
  </si>
  <si>
    <t>Κ.Υ.ΑΛΕΞΑΝΔΡΑΣ</t>
  </si>
  <si>
    <t>1.52.1</t>
  </si>
  <si>
    <t>ΟΡΘΗ ΕΠΑΝΑΛΗΨΗ</t>
  </si>
  <si>
    <t>ΗΜΕΡΟΜΗΝΙΑ ΑΝΑΡΤΗΣΗΣ 26/06/2020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</si>
</sst>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5" xfId="0" applyBorder="1"/>
    <xf numFmtId="0" fontId="5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wrapText="1"/>
    </xf>
    <xf numFmtId="49" fontId="0" fillId="2" borderId="13" xfId="0" applyNumberFormat="1" applyFill="1" applyBorder="1"/>
    <xf numFmtId="2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center" wrapText="1"/>
    </xf>
    <xf numFmtId="2" fontId="0" fillId="2" borderId="13" xfId="0" applyNumberFormat="1" applyFill="1" applyBorder="1"/>
    <xf numFmtId="2" fontId="1" fillId="2" borderId="13" xfId="0" applyNumberFormat="1" applyFont="1" applyFill="1" applyBorder="1" applyAlignment="1">
      <alignment horizontal="center" wrapText="1"/>
    </xf>
    <xf numFmtId="2" fontId="0" fillId="2" borderId="13" xfId="0" applyNumberFormat="1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0" fillId="3" borderId="13" xfId="0" applyFill="1" applyBorder="1" applyAlignment="1">
      <alignment wrapText="1"/>
    </xf>
    <xf numFmtId="49" fontId="0" fillId="3" borderId="13" xfId="0" applyNumberFormat="1" applyFill="1" applyBorder="1"/>
    <xf numFmtId="2" fontId="0" fillId="0" borderId="13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49" fontId="0" fillId="2" borderId="0" xfId="0" applyNumberFormat="1" applyFill="1"/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 applyAlignment="1">
      <alignment wrapText="1"/>
    </xf>
    <xf numFmtId="2" fontId="0" fillId="2" borderId="13" xfId="0" applyNumberFormat="1" applyFill="1" applyBorder="1" applyAlignment="1">
      <alignment horizontal="center"/>
    </xf>
    <xf numFmtId="2" fontId="0" fillId="0" borderId="13" xfId="0" applyNumberFormat="1" applyBorder="1" applyAlignment="1">
      <alignment wrapText="1"/>
    </xf>
    <xf numFmtId="0" fontId="7" fillId="0" borderId="1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0" fillId="4" borderId="13" xfId="0" applyFill="1" applyBorder="1" applyAlignment="1">
      <alignment horizontal="center"/>
    </xf>
    <xf numFmtId="0" fontId="1" fillId="4" borderId="13" xfId="0" applyFont="1" applyFill="1" applyBorder="1" applyAlignment="1">
      <alignment wrapText="1"/>
    </xf>
    <xf numFmtId="49" fontId="0" fillId="4" borderId="13" xfId="0" applyNumberFormat="1" applyFill="1" applyBorder="1"/>
    <xf numFmtId="2" fontId="0" fillId="4" borderId="13" xfId="0" applyNumberFormat="1" applyFill="1" applyBorder="1" applyAlignment="1">
      <alignment horizontal="center"/>
    </xf>
    <xf numFmtId="2" fontId="0" fillId="4" borderId="13" xfId="0" applyNumberFormat="1" applyFill="1" applyBorder="1"/>
    <xf numFmtId="0" fontId="7" fillId="0" borderId="17" xfId="0" applyFont="1" applyBorder="1" applyAlignment="1">
      <alignment vertical="top" wrapText="1"/>
    </xf>
    <xf numFmtId="0" fontId="8" fillId="0" borderId="13" xfId="0" applyFont="1" applyBorder="1" applyAlignment="1">
      <alignment wrapText="1"/>
    </xf>
    <xf numFmtId="0" fontId="1" fillId="3" borderId="13" xfId="0" applyFont="1" applyFill="1" applyBorder="1" applyAlignment="1">
      <alignment wrapText="1"/>
    </xf>
    <xf numFmtId="49" fontId="1" fillId="3" borderId="13" xfId="0" applyNumberFormat="1" applyFont="1" applyFill="1" applyBorder="1"/>
    <xf numFmtId="0" fontId="0" fillId="3" borderId="0" xfId="0" applyFill="1"/>
    <xf numFmtId="0" fontId="0" fillId="0" borderId="13" xfId="0" applyBorder="1"/>
    <xf numFmtId="49" fontId="0" fillId="0" borderId="0" xfId="0" applyNumberFormat="1"/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2" borderId="17" xfId="0" applyFill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5" fillId="0" borderId="23" xfId="0" applyFont="1" applyBorder="1" applyAlignment="1">
      <alignment wrapText="1"/>
    </xf>
    <xf numFmtId="0" fontId="7" fillId="0" borderId="13" xfId="0" applyFont="1" applyBorder="1" applyAlignment="1">
      <alignment horizontal="right" vertical="top" wrapText="1"/>
    </xf>
    <xf numFmtId="0" fontId="0" fillId="4" borderId="17" xfId="0" applyFill="1" applyBorder="1" applyAlignment="1">
      <alignment horizontal="left" vertical="center" wrapText="1"/>
    </xf>
    <xf numFmtId="0" fontId="8" fillId="0" borderId="13" xfId="0" applyFont="1" applyBorder="1" applyAlignment="1">
      <alignment vertical="top" wrapText="1"/>
    </xf>
    <xf numFmtId="0" fontId="0" fillId="4" borderId="13" xfId="0" applyFill="1" applyBorder="1"/>
    <xf numFmtId="0" fontId="0" fillId="4" borderId="17" xfId="0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0" fillId="2" borderId="13" xfId="0" applyFill="1" applyBorder="1"/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wrapText="1"/>
    </xf>
    <xf numFmtId="0" fontId="0" fillId="4" borderId="13" xfId="0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8" fillId="0" borderId="13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center" wrapText="1"/>
    </xf>
    <xf numFmtId="0" fontId="8" fillId="3" borderId="18" xfId="0" applyFont="1" applyFill="1" applyBorder="1" applyAlignment="1"/>
    <xf numFmtId="0" fontId="7" fillId="3" borderId="13" xfId="0" applyFont="1" applyFill="1" applyBorder="1" applyAlignment="1">
      <alignment vertical="top" wrapText="1"/>
    </xf>
    <xf numFmtId="0" fontId="8" fillId="3" borderId="13" xfId="0" applyFont="1" applyFill="1" applyBorder="1" applyAlignment="1">
      <alignment wrapText="1"/>
    </xf>
    <xf numFmtId="2" fontId="0" fillId="3" borderId="13" xfId="0" applyNumberFormat="1" applyFill="1" applyBorder="1" applyAlignment="1">
      <alignment horizontal="center"/>
    </xf>
    <xf numFmtId="0" fontId="1" fillId="0" borderId="26" xfId="0" applyFont="1" applyBorder="1" applyAlignment="1"/>
    <xf numFmtId="2" fontId="0" fillId="3" borderId="13" xfId="0" applyNumberFormat="1" applyFill="1" applyBorder="1"/>
    <xf numFmtId="0" fontId="6" fillId="3" borderId="17" xfId="0" applyFont="1" applyFill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1" fillId="0" borderId="0" xfId="0" applyFont="1"/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4" borderId="6" xfId="0" applyFill="1" applyBorder="1"/>
    <xf numFmtId="0" fontId="0" fillId="4" borderId="7" xfId="0" applyFill="1" applyBorder="1"/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8" fillId="3" borderId="17" xfId="0" applyNumberFormat="1" applyFont="1" applyFill="1" applyBorder="1" applyAlignment="1"/>
    <xf numFmtId="0" fontId="0" fillId="0" borderId="18" xfId="0" applyBorder="1" applyAlignment="1"/>
    <xf numFmtId="0" fontId="6" fillId="3" borderId="2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2" fontId="6" fillId="3" borderId="17" xfId="0" applyNumberFormat="1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3" borderId="17" xfId="0" applyFont="1" applyFill="1" applyBorder="1"/>
    <xf numFmtId="0" fontId="5" fillId="0" borderId="18" xfId="0" applyFont="1" applyBorder="1"/>
    <xf numFmtId="0" fontId="1" fillId="0" borderId="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6" fillId="3" borderId="17" xfId="0" applyFont="1" applyFill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081D-D965-4000-ABAB-007AE823228F}">
  <sheetPr>
    <pageSetUpPr fitToPage="1"/>
  </sheetPr>
  <dimension ref="A1:S263"/>
  <sheetViews>
    <sheetView tabSelected="1" workbookViewId="0">
      <selection activeCell="B4" sqref="B4:L4"/>
    </sheetView>
  </sheetViews>
  <sheetFormatPr defaultRowHeight="15" x14ac:dyDescent="0.25"/>
  <cols>
    <col min="1" max="1" width="20.5703125" customWidth="1"/>
    <col min="2" max="2" width="3.140625" customWidth="1"/>
    <col min="4" max="4" width="15.42578125" customWidth="1"/>
    <col min="10" max="10" width="16.5703125" customWidth="1"/>
    <col min="16" max="16" width="8.5703125" customWidth="1"/>
    <col min="17" max="17" width="0.140625" hidden="1" customWidth="1"/>
    <col min="18" max="18" width="8.85546875" hidden="1" customWidth="1"/>
    <col min="19" max="19" width="0.28515625" customWidth="1"/>
  </cols>
  <sheetData>
    <row r="1" spans="1:19" ht="15.75" x14ac:dyDescent="0.25">
      <c r="A1" s="97" t="s">
        <v>113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9" ht="15.75" thickBot="1" x14ac:dyDescent="0.3"/>
    <row r="3" spans="1:19" ht="15.75" thickBot="1" x14ac:dyDescent="0.3">
      <c r="A3" s="1" t="s">
        <v>0</v>
      </c>
      <c r="B3" s="98" t="s">
        <v>1</v>
      </c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9" ht="15.75" thickBot="1" x14ac:dyDescent="0.3">
      <c r="A4" s="2" t="s">
        <v>2</v>
      </c>
      <c r="B4" s="101" t="s">
        <v>3</v>
      </c>
      <c r="C4" s="102"/>
      <c r="D4" s="102"/>
      <c r="E4" s="102"/>
      <c r="F4" s="102"/>
      <c r="G4" s="102"/>
      <c r="H4" s="102"/>
      <c r="I4" s="102"/>
      <c r="J4" s="102"/>
      <c r="K4" s="102"/>
      <c r="L4" s="103"/>
    </row>
    <row r="5" spans="1:19" ht="15.75" thickBot="1" x14ac:dyDescent="0.3">
      <c r="A5" s="1" t="s">
        <v>4</v>
      </c>
      <c r="B5" s="104" t="s">
        <v>5</v>
      </c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spans="1:19" ht="15.75" thickBot="1" x14ac:dyDescent="0.3">
      <c r="A6" s="3" t="s">
        <v>6</v>
      </c>
      <c r="B6" s="107" t="s">
        <v>7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19" ht="15.75" thickBot="1" x14ac:dyDescent="0.3">
      <c r="A7" s="4" t="s">
        <v>8</v>
      </c>
      <c r="B7" s="110" t="s">
        <v>9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Q7">
        <v>50</v>
      </c>
      <c r="R7">
        <v>100</v>
      </c>
      <c r="S7">
        <v>50</v>
      </c>
    </row>
    <row r="8" spans="1:19" ht="15.75" thickBot="1" x14ac:dyDescent="0.3">
      <c r="A8" s="112" t="s">
        <v>10</v>
      </c>
      <c r="B8" s="113"/>
      <c r="C8" s="113"/>
      <c r="D8" s="113"/>
      <c r="E8" s="113"/>
      <c r="F8" s="113"/>
      <c r="G8" s="113"/>
      <c r="H8" s="113"/>
      <c r="I8" s="113"/>
      <c r="J8" s="113"/>
      <c r="K8" s="5"/>
      <c r="L8" s="6"/>
    </row>
    <row r="9" spans="1:19" ht="15.75" thickBot="1" x14ac:dyDescent="0.3">
      <c r="A9" s="123" t="s">
        <v>11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9" ht="15.75" thickBot="1" x14ac:dyDescent="0.3">
      <c r="A10" s="7"/>
      <c r="B10" s="7"/>
      <c r="C10" s="7"/>
      <c r="D10" s="8"/>
      <c r="E10" s="132" t="s">
        <v>12</v>
      </c>
      <c r="F10" s="132"/>
      <c r="G10" s="132"/>
      <c r="H10" s="132"/>
      <c r="I10" s="132" t="s">
        <v>13</v>
      </c>
      <c r="J10" s="132"/>
      <c r="K10" s="132" t="s">
        <v>14</v>
      </c>
      <c r="L10" s="133"/>
      <c r="Q10">
        <f>Q7/E14</f>
        <v>1.0395010395010396</v>
      </c>
      <c r="R10">
        <f>R7/G13</f>
        <v>1</v>
      </c>
      <c r="S10">
        <f>S7/I14</f>
        <v>1.25</v>
      </c>
    </row>
    <row r="11" spans="1:19" ht="52.9" customHeight="1" thickBot="1" x14ac:dyDescent="0.3">
      <c r="A11" s="9" t="s">
        <v>15</v>
      </c>
      <c r="B11" s="10"/>
      <c r="C11" s="9" t="s">
        <v>16</v>
      </c>
      <c r="D11" s="11" t="s">
        <v>17</v>
      </c>
      <c r="E11" s="134" t="s">
        <v>18</v>
      </c>
      <c r="F11" s="135"/>
      <c r="G11" s="135" t="s">
        <v>19</v>
      </c>
      <c r="H11" s="135"/>
      <c r="I11" s="136" t="s">
        <v>20</v>
      </c>
      <c r="J11" s="136"/>
      <c r="K11" s="135"/>
      <c r="L11" s="133"/>
    </row>
    <row r="12" spans="1:19" ht="24.75" x14ac:dyDescent="0.25">
      <c r="A12" s="13"/>
      <c r="B12" s="13"/>
      <c r="C12" s="13"/>
      <c r="D12" s="13"/>
      <c r="E12" s="14" t="s">
        <v>21</v>
      </c>
      <c r="F12" s="15" t="s">
        <v>22</v>
      </c>
      <c r="G12" s="15" t="s">
        <v>21</v>
      </c>
      <c r="H12" s="15" t="s">
        <v>22</v>
      </c>
      <c r="I12" s="15" t="s">
        <v>21</v>
      </c>
      <c r="J12" s="15" t="s">
        <v>22</v>
      </c>
      <c r="K12" s="15" t="s">
        <v>21</v>
      </c>
      <c r="L12" s="15" t="s">
        <v>22</v>
      </c>
    </row>
    <row r="13" spans="1:19" x14ac:dyDescent="0.25">
      <c r="A13" s="16">
        <v>1</v>
      </c>
      <c r="B13" s="17"/>
      <c r="C13" s="18" t="s">
        <v>23</v>
      </c>
      <c r="D13" s="18" t="s">
        <v>24</v>
      </c>
      <c r="E13" s="19">
        <v>40.5</v>
      </c>
      <c r="F13" s="20">
        <f>E13*$Q$10</f>
        <v>42.099792099792104</v>
      </c>
      <c r="G13" s="19">
        <v>100</v>
      </c>
      <c r="H13" s="20">
        <f>G13*$R$10</f>
        <v>100</v>
      </c>
      <c r="I13" s="19">
        <v>30</v>
      </c>
      <c r="J13" s="20">
        <f>I13*$S$10</f>
        <v>37.5</v>
      </c>
      <c r="K13" s="20">
        <f>E13+G13+I13</f>
        <v>170.5</v>
      </c>
      <c r="L13" s="20">
        <f>F13+H13+J13</f>
        <v>179.5997920997921</v>
      </c>
    </row>
    <row r="14" spans="1:19" x14ac:dyDescent="0.25">
      <c r="A14" s="16">
        <v>2</v>
      </c>
      <c r="B14" s="17"/>
      <c r="C14" s="18" t="s">
        <v>25</v>
      </c>
      <c r="D14" s="18" t="s">
        <v>26</v>
      </c>
      <c r="E14" s="21">
        <v>48.1</v>
      </c>
      <c r="F14" s="22">
        <f t="shared" ref="F14:F17" si="0">E14*$Q$10</f>
        <v>50.000000000000007</v>
      </c>
      <c r="G14" s="21">
        <v>50</v>
      </c>
      <c r="H14" s="22">
        <f t="shared" ref="H14:H17" si="1">G14*$R$10</f>
        <v>50</v>
      </c>
      <c r="I14" s="21">
        <v>40</v>
      </c>
      <c r="J14" s="22">
        <f t="shared" ref="J14:J17" si="2">I14*$S$10</f>
        <v>50</v>
      </c>
      <c r="K14" s="21">
        <f>E14+G14+I14</f>
        <v>138.1</v>
      </c>
      <c r="L14" s="23">
        <f t="shared" ref="L14:L17" si="3">F14+H14+J14</f>
        <v>150</v>
      </c>
    </row>
    <row r="15" spans="1:19" x14ac:dyDescent="0.25">
      <c r="A15" s="24">
        <v>3</v>
      </c>
      <c r="B15" s="25"/>
      <c r="C15" s="26" t="s">
        <v>27</v>
      </c>
      <c r="D15" s="26" t="s">
        <v>28</v>
      </c>
      <c r="E15" s="120" t="s">
        <v>29</v>
      </c>
      <c r="F15" s="121"/>
      <c r="G15" s="121"/>
      <c r="H15" s="121"/>
      <c r="I15" s="121"/>
      <c r="J15" s="121"/>
      <c r="K15" s="121"/>
      <c r="L15" s="122"/>
    </row>
    <row r="16" spans="1:19" x14ac:dyDescent="0.25">
      <c r="A16" s="16">
        <v>4</v>
      </c>
      <c r="B16" s="17"/>
      <c r="C16" s="18" t="s">
        <v>30</v>
      </c>
      <c r="D16" s="18" t="s">
        <v>31</v>
      </c>
      <c r="E16" s="27">
        <v>29.2</v>
      </c>
      <c r="F16" s="20">
        <f t="shared" si="0"/>
        <v>30.353430353430355</v>
      </c>
      <c r="G16" s="27">
        <v>34</v>
      </c>
      <c r="H16" s="20">
        <f t="shared" si="1"/>
        <v>34</v>
      </c>
      <c r="I16" s="27">
        <v>20</v>
      </c>
      <c r="J16" s="20">
        <f t="shared" si="2"/>
        <v>25</v>
      </c>
      <c r="K16" s="27">
        <f>E16+G16+I16</f>
        <v>83.2</v>
      </c>
      <c r="L16" s="20">
        <f t="shared" si="3"/>
        <v>89.353430353430355</v>
      </c>
    </row>
    <row r="17" spans="1:19" x14ac:dyDescent="0.25">
      <c r="A17" s="16">
        <v>5</v>
      </c>
      <c r="B17" s="17"/>
      <c r="C17" s="18" t="s">
        <v>32</v>
      </c>
      <c r="D17" s="18" t="s">
        <v>33</v>
      </c>
      <c r="E17" s="21">
        <v>29.9</v>
      </c>
      <c r="F17" s="20">
        <f t="shared" si="0"/>
        <v>31.081081081081081</v>
      </c>
      <c r="G17" s="21">
        <v>38</v>
      </c>
      <c r="H17" s="20">
        <f t="shared" si="1"/>
        <v>38</v>
      </c>
      <c r="I17" s="21">
        <v>30</v>
      </c>
      <c r="J17" s="20">
        <f t="shared" si="2"/>
        <v>37.5</v>
      </c>
      <c r="K17" s="21">
        <f>E17+G17+I17</f>
        <v>97.9</v>
      </c>
      <c r="L17" s="20">
        <f t="shared" si="3"/>
        <v>106.58108108108108</v>
      </c>
      <c r="M17" s="28"/>
      <c r="N17" s="28"/>
      <c r="O17" s="28"/>
      <c r="P17" s="28"/>
      <c r="Q17" s="28"/>
      <c r="R17" s="28"/>
      <c r="S17" s="28"/>
    </row>
    <row r="18" spans="1:19" x14ac:dyDescent="0.25">
      <c r="A18" s="29"/>
      <c r="B18" s="30"/>
      <c r="C18" s="31"/>
      <c r="D18" s="31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ht="15.75" thickBot="1" x14ac:dyDescent="0.3"/>
    <row r="20" spans="1:19" ht="15.75" thickBot="1" x14ac:dyDescent="0.3">
      <c r="A20" s="123" t="s">
        <v>34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</row>
    <row r="21" spans="1:19" ht="58.15" customHeight="1" thickBot="1" x14ac:dyDescent="0.3">
      <c r="A21" s="32" t="s">
        <v>15</v>
      </c>
      <c r="B21" s="33"/>
      <c r="C21" s="33" t="s">
        <v>16</v>
      </c>
      <c r="D21" s="11" t="s">
        <v>17</v>
      </c>
      <c r="E21" s="126" t="s">
        <v>35</v>
      </c>
      <c r="F21" s="126"/>
      <c r="G21" s="126" t="s">
        <v>36</v>
      </c>
      <c r="H21" s="126"/>
      <c r="I21" s="126" t="s">
        <v>14</v>
      </c>
      <c r="J21" s="126"/>
      <c r="K21" s="127" t="s">
        <v>37</v>
      </c>
      <c r="L21" s="128"/>
      <c r="M21" s="128"/>
      <c r="N21" s="128"/>
      <c r="O21" s="129"/>
    </row>
    <row r="22" spans="1:19" ht="24.75" x14ac:dyDescent="0.25">
      <c r="A22" s="8"/>
      <c r="B22" s="8"/>
      <c r="C22" s="8"/>
      <c r="D22" s="8"/>
      <c r="E22" s="34" t="s">
        <v>21</v>
      </c>
      <c r="F22" s="34" t="s">
        <v>22</v>
      </c>
      <c r="G22" s="34" t="s">
        <v>21</v>
      </c>
      <c r="H22" s="34" t="s">
        <v>22</v>
      </c>
      <c r="I22" s="34" t="s">
        <v>21</v>
      </c>
      <c r="J22" s="34" t="s">
        <v>22</v>
      </c>
      <c r="K22" s="35" t="s">
        <v>38</v>
      </c>
      <c r="L22" s="36" t="s">
        <v>39</v>
      </c>
      <c r="M22" s="37" t="s">
        <v>40</v>
      </c>
      <c r="N22" s="37" t="s">
        <v>41</v>
      </c>
      <c r="O22" s="37" t="s">
        <v>42</v>
      </c>
    </row>
    <row r="23" spans="1:19" ht="78.75" x14ac:dyDescent="0.25">
      <c r="A23" s="16">
        <v>1</v>
      </c>
      <c r="B23" s="17"/>
      <c r="C23" s="18" t="s">
        <v>23</v>
      </c>
      <c r="D23" s="18" t="s">
        <v>24</v>
      </c>
      <c r="E23" s="38">
        <v>475.6</v>
      </c>
      <c r="F23" s="38">
        <v>711.89873417721515</v>
      </c>
      <c r="G23" s="39">
        <v>170.5</v>
      </c>
      <c r="H23" s="39">
        <v>179.5997920997921</v>
      </c>
      <c r="I23" s="39">
        <f t="shared" ref="I23:J27" si="4">E23+G23</f>
        <v>646.1</v>
      </c>
      <c r="J23" s="39">
        <f t="shared" si="4"/>
        <v>891.49852627700727</v>
      </c>
      <c r="K23" s="40" t="s">
        <v>43</v>
      </c>
      <c r="L23" s="41" t="s">
        <v>44</v>
      </c>
      <c r="M23" s="42" t="s">
        <v>45</v>
      </c>
      <c r="N23" s="42" t="s">
        <v>46</v>
      </c>
      <c r="O23" s="42" t="s">
        <v>47</v>
      </c>
    </row>
    <row r="24" spans="1:19" ht="79.5" x14ac:dyDescent="0.25">
      <c r="A24" s="43">
        <v>2</v>
      </c>
      <c r="B24" s="44"/>
      <c r="C24" s="45" t="s">
        <v>25</v>
      </c>
      <c r="D24" s="45" t="s">
        <v>26</v>
      </c>
      <c r="E24" s="46">
        <v>540.33999999999992</v>
      </c>
      <c r="F24" s="46">
        <v>587.94384805945492</v>
      </c>
      <c r="G24" s="47">
        <v>138.1</v>
      </c>
      <c r="H24" s="47">
        <v>150</v>
      </c>
      <c r="I24" s="47">
        <f t="shared" si="4"/>
        <v>678.43999999999994</v>
      </c>
      <c r="J24" s="47">
        <f t="shared" si="4"/>
        <v>737.94384805945492</v>
      </c>
      <c r="K24" s="42" t="s">
        <v>48</v>
      </c>
      <c r="L24" s="48" t="s">
        <v>49</v>
      </c>
      <c r="M24" s="42" t="s">
        <v>82</v>
      </c>
      <c r="N24" s="42" t="s">
        <v>50</v>
      </c>
      <c r="O24" s="49" t="s">
        <v>51</v>
      </c>
    </row>
    <row r="25" spans="1:19" x14ac:dyDescent="0.25">
      <c r="A25" s="24">
        <v>3</v>
      </c>
      <c r="B25" s="50"/>
      <c r="C25" s="51" t="s">
        <v>27</v>
      </c>
      <c r="D25" s="51" t="s">
        <v>28</v>
      </c>
      <c r="E25" s="90">
        <v>192.935</v>
      </c>
      <c r="F25" s="90">
        <v>379.78543579574216</v>
      </c>
      <c r="G25" s="114" t="s">
        <v>29</v>
      </c>
      <c r="H25" s="115"/>
      <c r="I25" s="115"/>
      <c r="J25" s="115"/>
      <c r="K25" s="87"/>
      <c r="L25" s="87"/>
      <c r="M25" s="88"/>
      <c r="N25" s="88"/>
      <c r="O25" s="89"/>
      <c r="Q25" s="52"/>
    </row>
    <row r="26" spans="1:19" ht="67.5" x14ac:dyDescent="0.25">
      <c r="A26" s="16">
        <v>4</v>
      </c>
      <c r="B26" s="17"/>
      <c r="C26" s="18" t="s">
        <v>30</v>
      </c>
      <c r="D26" s="18" t="s">
        <v>31</v>
      </c>
      <c r="E26" s="38">
        <v>277.78500000000003</v>
      </c>
      <c r="F26" s="38">
        <v>327.2750689505333</v>
      </c>
      <c r="G26" s="27">
        <v>83.2</v>
      </c>
      <c r="H26" s="27">
        <v>89.353430353430355</v>
      </c>
      <c r="I26" s="27">
        <f t="shared" si="4"/>
        <v>360.98500000000001</v>
      </c>
      <c r="J26" s="27">
        <f t="shared" si="4"/>
        <v>416.62849930396362</v>
      </c>
      <c r="K26" s="42" t="s">
        <v>52</v>
      </c>
      <c r="L26" s="48" t="s">
        <v>53</v>
      </c>
      <c r="M26" s="42" t="s">
        <v>54</v>
      </c>
      <c r="N26" s="53"/>
      <c r="O26" s="53"/>
    </row>
    <row r="27" spans="1:19" ht="78.75" x14ac:dyDescent="0.25">
      <c r="A27" s="16">
        <v>5</v>
      </c>
      <c r="B27" s="17"/>
      <c r="C27" s="18" t="s">
        <v>32</v>
      </c>
      <c r="D27" s="18" t="s">
        <v>33</v>
      </c>
      <c r="E27" s="38">
        <v>173.375</v>
      </c>
      <c r="F27" s="38">
        <v>280.93075380441189</v>
      </c>
      <c r="G27" s="27">
        <v>97.9</v>
      </c>
      <c r="H27" s="27">
        <v>106.58108108108108</v>
      </c>
      <c r="I27" s="27">
        <f t="shared" si="4"/>
        <v>271.27499999999998</v>
      </c>
      <c r="J27" s="27">
        <f t="shared" si="4"/>
        <v>387.51183488549299</v>
      </c>
      <c r="K27" s="42" t="s">
        <v>55</v>
      </c>
      <c r="L27" s="48" t="s">
        <v>56</v>
      </c>
      <c r="M27" s="42" t="s">
        <v>57</v>
      </c>
      <c r="N27" s="42" t="s">
        <v>58</v>
      </c>
      <c r="O27" s="42" t="s">
        <v>59</v>
      </c>
    </row>
    <row r="29" spans="1:19" ht="15.75" thickBot="1" x14ac:dyDescent="0.3"/>
    <row r="30" spans="1:19" ht="15.75" thickBot="1" x14ac:dyDescent="0.3">
      <c r="A30" s="123" t="s">
        <v>60</v>
      </c>
      <c r="B30" s="124"/>
      <c r="C30" s="124"/>
      <c r="D30" s="124"/>
      <c r="E30" s="124"/>
      <c r="F30" s="124"/>
      <c r="G30" s="124"/>
      <c r="H30" s="124"/>
      <c r="I30" s="124"/>
      <c r="J30" s="125"/>
    </row>
    <row r="31" spans="1:19" ht="61.15" customHeight="1" thickBot="1" x14ac:dyDescent="0.3">
      <c r="A31" s="9" t="s">
        <v>15</v>
      </c>
      <c r="B31" s="10"/>
      <c r="C31" s="10" t="s">
        <v>16</v>
      </c>
      <c r="D31" s="11" t="s">
        <v>17</v>
      </c>
      <c r="E31" s="135" t="s">
        <v>35</v>
      </c>
      <c r="F31" s="135"/>
      <c r="G31" s="135" t="s">
        <v>36</v>
      </c>
      <c r="H31" s="135"/>
      <c r="I31" s="135" t="s">
        <v>14</v>
      </c>
      <c r="J31" s="135"/>
    </row>
    <row r="32" spans="1:19" ht="24.75" x14ac:dyDescent="0.25">
      <c r="A32" s="8"/>
      <c r="B32" s="8"/>
      <c r="C32" s="8"/>
      <c r="D32" s="8"/>
      <c r="E32" s="34" t="s">
        <v>21</v>
      </c>
      <c r="F32" s="34" t="s">
        <v>22</v>
      </c>
      <c r="G32" s="34" t="s">
        <v>21</v>
      </c>
      <c r="H32" s="34" t="s">
        <v>22</v>
      </c>
      <c r="I32" s="34" t="s">
        <v>21</v>
      </c>
      <c r="J32" s="34" t="s">
        <v>22</v>
      </c>
    </row>
    <row r="33" spans="1:19" x14ac:dyDescent="0.25">
      <c r="A33" s="43">
        <v>2</v>
      </c>
      <c r="B33" s="44"/>
      <c r="C33" s="45" t="s">
        <v>25</v>
      </c>
      <c r="D33" s="45" t="s">
        <v>26</v>
      </c>
      <c r="E33" s="46">
        <v>540.33999999999992</v>
      </c>
      <c r="F33" s="46">
        <v>587.94384805945492</v>
      </c>
      <c r="G33" s="47">
        <v>138.1</v>
      </c>
      <c r="H33" s="47">
        <v>150</v>
      </c>
      <c r="I33" s="47">
        <f t="shared" ref="I33:J33" si="5">E33+G33</f>
        <v>678.43999999999994</v>
      </c>
      <c r="J33" s="47">
        <f t="shared" si="5"/>
        <v>737.94384805945492</v>
      </c>
      <c r="K33" s="28"/>
      <c r="L33" s="28"/>
      <c r="M33" s="28"/>
      <c r="N33" s="28"/>
      <c r="O33" s="28"/>
      <c r="P33" s="28"/>
      <c r="Q33" s="28"/>
      <c r="R33" s="28"/>
      <c r="S33" s="28"/>
    </row>
    <row r="36" spans="1:19" ht="15.75" thickBot="1" x14ac:dyDescent="0.3">
      <c r="A36" s="54"/>
    </row>
    <row r="37" spans="1:19" ht="15.75" thickBot="1" x14ac:dyDescent="0.3">
      <c r="A37" s="1" t="s">
        <v>0</v>
      </c>
      <c r="B37" s="98" t="s">
        <v>1</v>
      </c>
      <c r="C37" s="99"/>
      <c r="D37" s="99"/>
      <c r="E37" s="99"/>
      <c r="F37" s="99"/>
      <c r="G37" s="99"/>
      <c r="H37" s="99"/>
      <c r="I37" s="99"/>
      <c r="J37" s="99"/>
      <c r="K37" s="99"/>
      <c r="L37" s="100"/>
    </row>
    <row r="38" spans="1:19" ht="15.75" thickBot="1" x14ac:dyDescent="0.3">
      <c r="A38" s="2" t="s">
        <v>2</v>
      </c>
      <c r="B38" s="101" t="s">
        <v>3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3"/>
    </row>
    <row r="39" spans="1:19" ht="15.75" thickBot="1" x14ac:dyDescent="0.3">
      <c r="A39" s="1" t="s">
        <v>4</v>
      </c>
      <c r="B39" s="104" t="s">
        <v>61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6"/>
    </row>
    <row r="40" spans="1:19" ht="15.75" thickBot="1" x14ac:dyDescent="0.3">
      <c r="A40" s="3" t="s">
        <v>6</v>
      </c>
      <c r="B40" s="107" t="s">
        <v>62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9" ht="15.75" thickBot="1" x14ac:dyDescent="0.3">
      <c r="A41" s="4" t="s">
        <v>8</v>
      </c>
      <c r="B41" s="110" t="s">
        <v>9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1"/>
    </row>
    <row r="42" spans="1:19" ht="15.75" thickBot="1" x14ac:dyDescent="0.3">
      <c r="A42" s="112" t="s">
        <v>10</v>
      </c>
      <c r="B42" s="113"/>
      <c r="C42" s="113"/>
      <c r="D42" s="113"/>
      <c r="E42" s="113"/>
      <c r="F42" s="113"/>
      <c r="G42" s="113"/>
      <c r="H42" s="113"/>
      <c r="I42" s="113"/>
      <c r="J42" s="113"/>
      <c r="K42" s="5"/>
      <c r="L42" s="6"/>
    </row>
    <row r="43" spans="1:19" ht="15.75" thickBot="1" x14ac:dyDescent="0.3">
      <c r="A43" s="123" t="s">
        <v>11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1"/>
    </row>
    <row r="44" spans="1:19" ht="15.75" thickBot="1" x14ac:dyDescent="0.3">
      <c r="A44" s="7"/>
      <c r="B44" s="7"/>
      <c r="C44" s="7"/>
      <c r="D44" s="8"/>
      <c r="E44" s="132" t="s">
        <v>12</v>
      </c>
      <c r="F44" s="132"/>
      <c r="G44" s="132"/>
      <c r="H44" s="132"/>
      <c r="I44" s="132" t="s">
        <v>13</v>
      </c>
      <c r="J44" s="132"/>
      <c r="K44" s="132" t="s">
        <v>14</v>
      </c>
      <c r="L44" s="133"/>
    </row>
    <row r="45" spans="1:19" ht="54.6" customHeight="1" thickBot="1" x14ac:dyDescent="0.3">
      <c r="A45" s="9" t="s">
        <v>15</v>
      </c>
      <c r="B45" s="10"/>
      <c r="C45" s="9" t="s">
        <v>16</v>
      </c>
      <c r="D45" s="11" t="s">
        <v>17</v>
      </c>
      <c r="E45" s="134" t="s">
        <v>18</v>
      </c>
      <c r="F45" s="135"/>
      <c r="G45" s="135" t="s">
        <v>19</v>
      </c>
      <c r="H45" s="135"/>
      <c r="I45" s="136" t="s">
        <v>20</v>
      </c>
      <c r="J45" s="136"/>
      <c r="K45" s="135"/>
      <c r="L45" s="133"/>
    </row>
    <row r="46" spans="1:19" ht="24.75" x14ac:dyDescent="0.25">
      <c r="E46" s="55" t="s">
        <v>21</v>
      </c>
      <c r="F46" s="56" t="s">
        <v>22</v>
      </c>
      <c r="G46" s="56" t="s">
        <v>21</v>
      </c>
      <c r="H46" s="56" t="s">
        <v>22</v>
      </c>
      <c r="I46" s="56" t="s">
        <v>21</v>
      </c>
      <c r="J46" s="56" t="s">
        <v>22</v>
      </c>
      <c r="K46" s="56" t="s">
        <v>21</v>
      </c>
      <c r="L46" s="56" t="s">
        <v>22</v>
      </c>
    </row>
    <row r="47" spans="1:19" x14ac:dyDescent="0.25">
      <c r="A47" s="57">
        <v>1</v>
      </c>
      <c r="B47" s="58"/>
      <c r="C47" s="51" t="s">
        <v>63</v>
      </c>
      <c r="D47" s="51" t="s">
        <v>64</v>
      </c>
      <c r="E47" s="137" t="s">
        <v>29</v>
      </c>
      <c r="F47" s="138"/>
      <c r="G47" s="138"/>
      <c r="H47" s="138"/>
      <c r="I47" s="138"/>
      <c r="J47" s="138"/>
      <c r="K47" s="138"/>
      <c r="L47" s="138"/>
    </row>
    <row r="48" spans="1:19" x14ac:dyDescent="0.25">
      <c r="A48" s="59">
        <v>2</v>
      </c>
      <c r="B48" s="60"/>
      <c r="C48" s="18" t="s">
        <v>65</v>
      </c>
      <c r="D48" s="18" t="s">
        <v>66</v>
      </c>
      <c r="E48" s="53">
        <v>25.2</v>
      </c>
      <c r="F48" s="27">
        <f>E48*$Q$50</f>
        <v>23.333333333333332</v>
      </c>
      <c r="G48" s="53">
        <v>70.599999999999994</v>
      </c>
      <c r="H48" s="53">
        <f>G48*$R$50</f>
        <v>70.599999999999994</v>
      </c>
      <c r="I48" s="53">
        <v>50</v>
      </c>
      <c r="J48" s="53">
        <f>I48*$S$50</f>
        <v>50</v>
      </c>
      <c r="K48" s="53">
        <f>E48+G48+I48</f>
        <v>145.80000000000001</v>
      </c>
      <c r="L48" s="27">
        <f>F48+H48+J48</f>
        <v>143.93333333333334</v>
      </c>
      <c r="Q48">
        <v>50</v>
      </c>
      <c r="R48">
        <v>100</v>
      </c>
      <c r="S48">
        <v>50</v>
      </c>
    </row>
    <row r="49" spans="1:19" x14ac:dyDescent="0.25">
      <c r="A49" s="61">
        <v>3</v>
      </c>
      <c r="B49" s="60"/>
      <c r="C49" s="18" t="s">
        <v>67</v>
      </c>
      <c r="D49" s="18" t="s">
        <v>68</v>
      </c>
      <c r="E49" s="53">
        <v>54</v>
      </c>
      <c r="F49" s="27">
        <f t="shared" ref="F49:F51" si="6">E49*$Q$50</f>
        <v>50</v>
      </c>
      <c r="G49" s="53">
        <v>100</v>
      </c>
      <c r="H49" s="53">
        <f t="shared" ref="H49:H51" si="7">G49*$R$50</f>
        <v>100</v>
      </c>
      <c r="I49" s="53">
        <v>50</v>
      </c>
      <c r="J49" s="53">
        <f t="shared" ref="J49:J51" si="8">I49*$S$50</f>
        <v>50</v>
      </c>
      <c r="K49" s="53">
        <f t="shared" ref="K49:L51" si="9">E49+G49+I49</f>
        <v>204</v>
      </c>
      <c r="L49" s="27">
        <f t="shared" si="9"/>
        <v>200</v>
      </c>
    </row>
    <row r="50" spans="1:19" x14ac:dyDescent="0.25">
      <c r="A50" s="61">
        <v>4</v>
      </c>
      <c r="B50" s="60"/>
      <c r="C50" s="18" t="s">
        <v>69</v>
      </c>
      <c r="D50" s="18" t="s">
        <v>70</v>
      </c>
      <c r="E50" s="53">
        <v>33</v>
      </c>
      <c r="F50" s="27">
        <f t="shared" si="6"/>
        <v>30.555555555555557</v>
      </c>
      <c r="G50" s="53">
        <v>100</v>
      </c>
      <c r="H50" s="53">
        <f t="shared" si="7"/>
        <v>100</v>
      </c>
      <c r="I50" s="53">
        <v>50</v>
      </c>
      <c r="J50" s="53">
        <f t="shared" si="8"/>
        <v>50</v>
      </c>
      <c r="K50" s="53">
        <f t="shared" si="9"/>
        <v>183</v>
      </c>
      <c r="L50" s="27">
        <f t="shared" si="9"/>
        <v>180.55555555555554</v>
      </c>
      <c r="Q50">
        <f>Q48/E49</f>
        <v>0.92592592592592593</v>
      </c>
      <c r="R50">
        <f>R48/G49</f>
        <v>1</v>
      </c>
      <c r="S50">
        <f>S48/I48</f>
        <v>1</v>
      </c>
    </row>
    <row r="51" spans="1:19" x14ac:dyDescent="0.25">
      <c r="A51" s="61">
        <v>5</v>
      </c>
      <c r="B51" s="60"/>
      <c r="C51" s="18" t="s">
        <v>71</v>
      </c>
      <c r="D51" s="18" t="s">
        <v>72</v>
      </c>
      <c r="E51" s="53">
        <v>47.5</v>
      </c>
      <c r="F51" s="27">
        <f t="shared" si="6"/>
        <v>43.981481481481481</v>
      </c>
      <c r="G51" s="53">
        <v>100</v>
      </c>
      <c r="H51" s="53">
        <f t="shared" si="7"/>
        <v>100</v>
      </c>
      <c r="I51" s="53">
        <v>50</v>
      </c>
      <c r="J51" s="53">
        <f t="shared" si="8"/>
        <v>50</v>
      </c>
      <c r="K51" s="53">
        <f t="shared" si="9"/>
        <v>197.5</v>
      </c>
      <c r="L51" s="27">
        <f t="shared" si="9"/>
        <v>193.98148148148147</v>
      </c>
    </row>
    <row r="53" spans="1:19" ht="15.75" thickBot="1" x14ac:dyDescent="0.3"/>
    <row r="54" spans="1:19" ht="15.75" thickBot="1" x14ac:dyDescent="0.3">
      <c r="A54" s="123" t="s">
        <v>34</v>
      </c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5"/>
    </row>
    <row r="55" spans="1:19" ht="48" customHeight="1" thickBot="1" x14ac:dyDescent="0.3">
      <c r="A55" s="62" t="s">
        <v>15</v>
      </c>
      <c r="B55" s="33"/>
      <c r="C55" s="9" t="s">
        <v>16</v>
      </c>
      <c r="D55" s="11" t="s">
        <v>17</v>
      </c>
      <c r="E55" s="126" t="s">
        <v>35</v>
      </c>
      <c r="F55" s="126"/>
      <c r="G55" s="126" t="s">
        <v>36</v>
      </c>
      <c r="H55" s="126"/>
      <c r="I55" s="126" t="s">
        <v>14</v>
      </c>
      <c r="J55" s="126"/>
      <c r="K55" s="127" t="s">
        <v>37</v>
      </c>
      <c r="L55" s="128"/>
      <c r="M55" s="128"/>
      <c r="N55" s="128"/>
      <c r="O55" s="129"/>
    </row>
    <row r="56" spans="1:19" ht="24.75" x14ac:dyDescent="0.25">
      <c r="A56" s="61"/>
      <c r="B56" s="63"/>
      <c r="C56" s="8"/>
      <c r="D56" s="8"/>
      <c r="E56" s="34" t="s">
        <v>21</v>
      </c>
      <c r="F56" s="34" t="s">
        <v>22</v>
      </c>
      <c r="G56" s="34" t="s">
        <v>21</v>
      </c>
      <c r="H56" s="34" t="s">
        <v>22</v>
      </c>
      <c r="I56" s="34" t="s">
        <v>21</v>
      </c>
      <c r="J56" s="34" t="s">
        <v>22</v>
      </c>
      <c r="K56" s="35" t="s">
        <v>38</v>
      </c>
      <c r="L56" s="36" t="s">
        <v>39</v>
      </c>
      <c r="M56" s="64" t="s">
        <v>40</v>
      </c>
      <c r="N56" s="64" t="s">
        <v>41</v>
      </c>
      <c r="O56" s="64" t="s">
        <v>42</v>
      </c>
    </row>
    <row r="57" spans="1:19" x14ac:dyDescent="0.25">
      <c r="A57" s="24">
        <v>1</v>
      </c>
      <c r="B57" s="58"/>
      <c r="C57" s="51" t="s">
        <v>63</v>
      </c>
      <c r="D57" s="51" t="s">
        <v>64</v>
      </c>
      <c r="E57" s="90">
        <v>1993.625</v>
      </c>
      <c r="F57" s="92">
        <v>535.01542257865515</v>
      </c>
      <c r="G57" s="116" t="s">
        <v>29</v>
      </c>
      <c r="H57" s="117"/>
      <c r="I57" s="117"/>
      <c r="J57" s="117"/>
      <c r="K57" s="117"/>
      <c r="L57" s="91"/>
      <c r="M57" s="64"/>
      <c r="N57" s="64"/>
      <c r="O57" s="64"/>
    </row>
    <row r="58" spans="1:19" ht="78.75" x14ac:dyDescent="0.25">
      <c r="A58" s="59">
        <v>2</v>
      </c>
      <c r="B58" s="60"/>
      <c r="C58" s="18" t="s">
        <v>65</v>
      </c>
      <c r="D58" s="18" t="s">
        <v>66</v>
      </c>
      <c r="E58" s="38">
        <v>1363.8050000000001</v>
      </c>
      <c r="F58" s="21">
        <v>526.71910585695286</v>
      </c>
      <c r="G58" s="27">
        <v>145.80000000000001</v>
      </c>
      <c r="H58" s="27">
        <v>143.93333333333334</v>
      </c>
      <c r="I58" s="27">
        <f>E58+G58</f>
        <v>1509.605</v>
      </c>
      <c r="J58" s="27">
        <f>F58+H58</f>
        <v>670.65243919028626</v>
      </c>
      <c r="K58" s="65" t="s">
        <v>55</v>
      </c>
      <c r="L58" s="42" t="s">
        <v>49</v>
      </c>
      <c r="M58" s="42" t="s">
        <v>57</v>
      </c>
      <c r="N58" s="42" t="s">
        <v>58</v>
      </c>
      <c r="O58" s="42" t="s">
        <v>73</v>
      </c>
    </row>
    <row r="59" spans="1:19" ht="78.75" x14ac:dyDescent="0.25">
      <c r="A59" s="43">
        <v>3</v>
      </c>
      <c r="B59" s="66"/>
      <c r="C59" s="45" t="s">
        <v>67</v>
      </c>
      <c r="D59" s="45" t="s">
        <v>68</v>
      </c>
      <c r="E59" s="46">
        <v>514.70000000000005</v>
      </c>
      <c r="F59" s="47">
        <v>293.35621153557798</v>
      </c>
      <c r="G59" s="47">
        <v>204</v>
      </c>
      <c r="H59" s="47">
        <v>200</v>
      </c>
      <c r="I59" s="47">
        <f t="shared" ref="I59:J61" si="10">E59+G59</f>
        <v>718.7</v>
      </c>
      <c r="J59" s="47">
        <f t="shared" si="10"/>
        <v>493.35621153557798</v>
      </c>
      <c r="K59" s="67" t="s">
        <v>74</v>
      </c>
      <c r="L59" s="42" t="s">
        <v>75</v>
      </c>
      <c r="M59" s="42" t="s">
        <v>76</v>
      </c>
      <c r="N59" s="42" t="s">
        <v>77</v>
      </c>
      <c r="O59" s="42" t="s">
        <v>78</v>
      </c>
    </row>
    <row r="60" spans="1:19" ht="78.75" x14ac:dyDescent="0.25">
      <c r="A60" s="61">
        <v>4</v>
      </c>
      <c r="B60" s="60"/>
      <c r="C60" s="18" t="s">
        <v>69</v>
      </c>
      <c r="D60" s="18" t="s">
        <v>70</v>
      </c>
      <c r="E60" s="38">
        <v>591.17499999999995</v>
      </c>
      <c r="F60" s="21">
        <v>215.22455299697972</v>
      </c>
      <c r="G60" s="27">
        <v>183</v>
      </c>
      <c r="H60" s="27">
        <v>180.55555555555554</v>
      </c>
      <c r="I60" s="27">
        <f t="shared" si="10"/>
        <v>774.17499999999995</v>
      </c>
      <c r="J60" s="27">
        <f t="shared" si="10"/>
        <v>395.78010855253524</v>
      </c>
      <c r="K60" s="42" t="s">
        <v>48</v>
      </c>
      <c r="L60" s="42" t="s">
        <v>49</v>
      </c>
      <c r="M60" s="42" t="s">
        <v>79</v>
      </c>
      <c r="N60" s="42" t="s">
        <v>50</v>
      </c>
      <c r="O60" s="42" t="s">
        <v>80</v>
      </c>
    </row>
    <row r="61" spans="1:19" ht="78.75" x14ac:dyDescent="0.25">
      <c r="A61" s="61">
        <v>5</v>
      </c>
      <c r="B61" s="60"/>
      <c r="C61" s="18" t="s">
        <v>71</v>
      </c>
      <c r="D61" s="18" t="s">
        <v>72</v>
      </c>
      <c r="E61" s="38">
        <v>459.04999999999995</v>
      </c>
      <c r="F61" s="21">
        <v>209.47250643189807</v>
      </c>
      <c r="G61" s="27">
        <v>197.5</v>
      </c>
      <c r="H61" s="27">
        <v>193.98148148148147</v>
      </c>
      <c r="I61" s="27">
        <f t="shared" si="10"/>
        <v>656.55</v>
      </c>
      <c r="J61" s="27">
        <f t="shared" si="10"/>
        <v>403.45398791337954</v>
      </c>
      <c r="K61" s="42" t="s">
        <v>48</v>
      </c>
      <c r="L61" s="42" t="s">
        <v>81</v>
      </c>
      <c r="M61" s="42" t="s">
        <v>82</v>
      </c>
      <c r="N61" s="42" t="s">
        <v>77</v>
      </c>
      <c r="O61" s="42" t="s">
        <v>83</v>
      </c>
    </row>
    <row r="62" spans="1:19" ht="15.75" thickBot="1" x14ac:dyDescent="0.3"/>
    <row r="63" spans="1:19" ht="15.75" thickBot="1" x14ac:dyDescent="0.3">
      <c r="A63" s="123" t="s">
        <v>60</v>
      </c>
      <c r="B63" s="124"/>
      <c r="C63" s="124"/>
      <c r="D63" s="124"/>
      <c r="E63" s="124"/>
      <c r="F63" s="124"/>
      <c r="G63" s="124"/>
      <c r="H63" s="124"/>
      <c r="I63" s="124"/>
      <c r="J63" s="125"/>
    </row>
    <row r="64" spans="1:19" ht="59.45" customHeight="1" thickBot="1" x14ac:dyDescent="0.3">
      <c r="A64" s="9" t="s">
        <v>15</v>
      </c>
      <c r="B64" s="10"/>
      <c r="C64" s="10" t="s">
        <v>16</v>
      </c>
      <c r="D64" s="11" t="s">
        <v>17</v>
      </c>
      <c r="E64" s="135" t="s">
        <v>35</v>
      </c>
      <c r="F64" s="135"/>
      <c r="G64" s="135" t="s">
        <v>36</v>
      </c>
      <c r="H64" s="135"/>
      <c r="I64" s="135" t="s">
        <v>14</v>
      </c>
      <c r="J64" s="135"/>
    </row>
    <row r="65" spans="1:19" ht="24.75" x14ac:dyDescent="0.25">
      <c r="A65" s="8"/>
      <c r="B65" s="8"/>
      <c r="C65" s="8"/>
      <c r="D65" s="8"/>
      <c r="E65" s="34" t="s">
        <v>21</v>
      </c>
      <c r="F65" s="34" t="s">
        <v>22</v>
      </c>
      <c r="G65" s="34" t="s">
        <v>21</v>
      </c>
      <c r="H65" s="34" t="s">
        <v>22</v>
      </c>
      <c r="I65" s="34" t="s">
        <v>21</v>
      </c>
      <c r="J65" s="34" t="s">
        <v>22</v>
      </c>
    </row>
    <row r="66" spans="1:19" x14ac:dyDescent="0.25">
      <c r="A66" s="68">
        <v>2</v>
      </c>
      <c r="B66" s="69"/>
      <c r="C66" s="45" t="s">
        <v>67</v>
      </c>
      <c r="D66" s="45" t="s">
        <v>68</v>
      </c>
      <c r="E66" s="46">
        <v>514.70000000000005</v>
      </c>
      <c r="F66" s="47">
        <v>293.35621153557798</v>
      </c>
      <c r="G66" s="47">
        <v>204</v>
      </c>
      <c r="H66" s="47">
        <v>200</v>
      </c>
      <c r="I66" s="47">
        <f t="shared" ref="I66:J66" si="11">E66+G66</f>
        <v>718.7</v>
      </c>
      <c r="J66" s="47">
        <f t="shared" si="11"/>
        <v>493.35621153557798</v>
      </c>
    </row>
    <row r="69" spans="1:19" ht="15.75" thickBot="1" x14ac:dyDescent="0.3"/>
    <row r="70" spans="1:19" ht="15.75" thickBot="1" x14ac:dyDescent="0.3">
      <c r="A70" s="1" t="s">
        <v>0</v>
      </c>
      <c r="B70" s="98" t="s">
        <v>1</v>
      </c>
      <c r="C70" s="99"/>
      <c r="D70" s="99"/>
      <c r="E70" s="99"/>
      <c r="F70" s="99"/>
      <c r="G70" s="99"/>
      <c r="H70" s="99"/>
      <c r="I70" s="99"/>
      <c r="J70" s="99"/>
      <c r="K70" s="99"/>
      <c r="L70" s="100"/>
    </row>
    <row r="71" spans="1:19" ht="15.75" thickBot="1" x14ac:dyDescent="0.3">
      <c r="A71" s="2" t="s">
        <v>2</v>
      </c>
      <c r="B71" s="101" t="s">
        <v>3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3"/>
    </row>
    <row r="72" spans="1:19" ht="15.75" thickBot="1" x14ac:dyDescent="0.3">
      <c r="A72" s="1" t="s">
        <v>4</v>
      </c>
      <c r="B72" s="139" t="s">
        <v>84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6"/>
    </row>
    <row r="73" spans="1:19" ht="15.75" thickBot="1" x14ac:dyDescent="0.3">
      <c r="A73" s="3" t="s">
        <v>6</v>
      </c>
      <c r="B73" s="107" t="s">
        <v>85</v>
      </c>
      <c r="C73" s="108"/>
      <c r="D73" s="108"/>
      <c r="E73" s="108"/>
      <c r="F73" s="108"/>
      <c r="G73" s="108"/>
      <c r="H73" s="108"/>
      <c r="I73" s="108"/>
      <c r="J73" s="108"/>
      <c r="K73" s="108"/>
      <c r="L73" s="109"/>
    </row>
    <row r="74" spans="1:19" ht="15.75" thickBot="1" x14ac:dyDescent="0.3">
      <c r="A74" s="4" t="s">
        <v>8</v>
      </c>
      <c r="B74" s="110" t="s">
        <v>9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1"/>
    </row>
    <row r="75" spans="1:19" ht="15.75" thickBot="1" x14ac:dyDescent="0.3">
      <c r="A75" s="112" t="s">
        <v>86</v>
      </c>
      <c r="B75" s="113"/>
      <c r="C75" s="113"/>
      <c r="D75" s="113"/>
      <c r="E75" s="113"/>
      <c r="F75" s="113"/>
      <c r="G75" s="113"/>
      <c r="H75" s="113"/>
      <c r="I75" s="113"/>
      <c r="J75" s="113"/>
      <c r="K75" s="5"/>
      <c r="L75" s="6"/>
    </row>
    <row r="76" spans="1:19" ht="15.75" thickBot="1" x14ac:dyDescent="0.3">
      <c r="A76" s="123" t="s">
        <v>11</v>
      </c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1"/>
    </row>
    <row r="77" spans="1:19" ht="15.75" thickBot="1" x14ac:dyDescent="0.3">
      <c r="A77" s="7"/>
      <c r="B77" s="7"/>
      <c r="C77" s="7"/>
      <c r="D77" s="8"/>
      <c r="E77" s="132" t="s">
        <v>12</v>
      </c>
      <c r="F77" s="132"/>
      <c r="G77" s="132"/>
      <c r="H77" s="132"/>
      <c r="I77" s="132" t="s">
        <v>13</v>
      </c>
      <c r="J77" s="132"/>
      <c r="K77" s="132" t="s">
        <v>14</v>
      </c>
      <c r="L77" s="133"/>
    </row>
    <row r="78" spans="1:19" ht="51.6" customHeight="1" thickBot="1" x14ac:dyDescent="0.3">
      <c r="A78" s="9" t="s">
        <v>15</v>
      </c>
      <c r="B78" s="10"/>
      <c r="C78" s="9" t="s">
        <v>16</v>
      </c>
      <c r="D78" s="11" t="s">
        <v>17</v>
      </c>
      <c r="E78" s="134" t="s">
        <v>18</v>
      </c>
      <c r="F78" s="135"/>
      <c r="G78" s="135" t="s">
        <v>19</v>
      </c>
      <c r="H78" s="135"/>
      <c r="I78" s="136" t="s">
        <v>20</v>
      </c>
      <c r="J78" s="136"/>
      <c r="K78" s="135"/>
      <c r="L78" s="133"/>
    </row>
    <row r="79" spans="1:19" ht="24.75" x14ac:dyDescent="0.25">
      <c r="A79" s="13"/>
      <c r="B79" s="13"/>
      <c r="C79" s="13"/>
      <c r="D79" s="13"/>
      <c r="E79" s="70" t="s">
        <v>21</v>
      </c>
      <c r="F79" s="71" t="s">
        <v>22</v>
      </c>
      <c r="G79" s="71" t="s">
        <v>21</v>
      </c>
      <c r="H79" s="71" t="s">
        <v>22</v>
      </c>
      <c r="I79" s="71" t="s">
        <v>21</v>
      </c>
      <c r="J79" s="71" t="s">
        <v>22</v>
      </c>
      <c r="K79" s="71" t="s">
        <v>21</v>
      </c>
      <c r="L79" s="71" t="s">
        <v>22</v>
      </c>
      <c r="Q79">
        <v>50</v>
      </c>
      <c r="R79">
        <v>100</v>
      </c>
      <c r="S79">
        <v>50</v>
      </c>
    </row>
    <row r="80" spans="1:19" x14ac:dyDescent="0.25">
      <c r="A80" s="24">
        <v>1</v>
      </c>
      <c r="B80" s="58"/>
      <c r="C80" s="26" t="s">
        <v>63</v>
      </c>
      <c r="D80" s="26" t="s">
        <v>64</v>
      </c>
      <c r="E80" s="52"/>
      <c r="F80" s="118" t="s">
        <v>87</v>
      </c>
      <c r="G80" s="140"/>
      <c r="H80" s="140"/>
      <c r="I80" s="140"/>
      <c r="J80" s="141"/>
      <c r="K80" s="57"/>
      <c r="L80" s="57"/>
    </row>
    <row r="81" spans="1:19" x14ac:dyDescent="0.25">
      <c r="A81" s="16">
        <v>2</v>
      </c>
      <c r="B81" s="17"/>
      <c r="C81" s="72" t="s">
        <v>65</v>
      </c>
      <c r="D81" s="16" t="s">
        <v>66</v>
      </c>
      <c r="E81" s="53">
        <v>25.2</v>
      </c>
      <c r="F81" s="27">
        <f>E81*$Q$82</f>
        <v>23.333333333333332</v>
      </c>
      <c r="G81" s="53">
        <v>70.599999999999994</v>
      </c>
      <c r="H81" s="53">
        <f>G81*$R$82</f>
        <v>70.599999999999994</v>
      </c>
      <c r="I81" s="53">
        <v>50</v>
      </c>
      <c r="J81" s="53">
        <f>I81*$S$82</f>
        <v>50</v>
      </c>
      <c r="K81" s="53">
        <f>E81+G81+I81</f>
        <v>145.80000000000001</v>
      </c>
      <c r="L81" s="27">
        <f>F81+H81+J81</f>
        <v>143.93333333333334</v>
      </c>
    </row>
    <row r="82" spans="1:19" x14ac:dyDescent="0.25">
      <c r="A82" s="16">
        <v>3</v>
      </c>
      <c r="B82" s="17"/>
      <c r="C82" s="72" t="s">
        <v>67</v>
      </c>
      <c r="D82" s="16" t="s">
        <v>68</v>
      </c>
      <c r="E82" s="53">
        <v>54</v>
      </c>
      <c r="F82" s="27">
        <f t="shared" ref="F82:F84" si="12">E82*$Q$82</f>
        <v>50</v>
      </c>
      <c r="G82" s="53">
        <v>100</v>
      </c>
      <c r="H82" s="53">
        <f t="shared" ref="H82:H84" si="13">G82*$R$82</f>
        <v>100</v>
      </c>
      <c r="I82" s="53">
        <v>50</v>
      </c>
      <c r="J82" s="53">
        <f t="shared" ref="J82:J84" si="14">I82*$S$82</f>
        <v>50</v>
      </c>
      <c r="K82" s="53">
        <f t="shared" ref="K82:L84" si="15">E82+G82+I82</f>
        <v>204</v>
      </c>
      <c r="L82" s="27">
        <f t="shared" si="15"/>
        <v>200</v>
      </c>
      <c r="Q82">
        <f>Q79/E82</f>
        <v>0.92592592592592593</v>
      </c>
      <c r="R82">
        <f>R79/G82</f>
        <v>1</v>
      </c>
      <c r="S82">
        <f>S79/I81</f>
        <v>1</v>
      </c>
    </row>
    <row r="83" spans="1:19" x14ac:dyDescent="0.25">
      <c r="A83" s="16">
        <v>4</v>
      </c>
      <c r="B83" s="17"/>
      <c r="C83" s="72" t="s">
        <v>69</v>
      </c>
      <c r="D83" s="16" t="s">
        <v>70</v>
      </c>
      <c r="E83" s="53">
        <v>33</v>
      </c>
      <c r="F83" s="27">
        <f t="shared" si="12"/>
        <v>30.555555555555557</v>
      </c>
      <c r="G83" s="53">
        <v>100</v>
      </c>
      <c r="H83" s="53">
        <f t="shared" si="13"/>
        <v>100</v>
      </c>
      <c r="I83" s="53">
        <v>50</v>
      </c>
      <c r="J83" s="53">
        <f t="shared" si="14"/>
        <v>50</v>
      </c>
      <c r="K83" s="53">
        <f t="shared" si="15"/>
        <v>183</v>
      </c>
      <c r="L83" s="27">
        <f t="shared" si="15"/>
        <v>180.55555555555554</v>
      </c>
    </row>
    <row r="84" spans="1:19" x14ac:dyDescent="0.25">
      <c r="A84" s="16">
        <v>5</v>
      </c>
      <c r="B84" s="17"/>
      <c r="C84" s="72" t="s">
        <v>88</v>
      </c>
      <c r="D84" s="16" t="s">
        <v>89</v>
      </c>
      <c r="E84" s="53">
        <v>45.6</v>
      </c>
      <c r="F84" s="27">
        <f t="shared" si="12"/>
        <v>42.222222222222221</v>
      </c>
      <c r="G84" s="53">
        <v>100</v>
      </c>
      <c r="H84" s="53">
        <f t="shared" si="13"/>
        <v>100</v>
      </c>
      <c r="I84" s="53">
        <v>50</v>
      </c>
      <c r="J84" s="53">
        <f t="shared" si="14"/>
        <v>50</v>
      </c>
      <c r="K84" s="53">
        <f t="shared" si="15"/>
        <v>195.6</v>
      </c>
      <c r="L84" s="27">
        <f t="shared" si="15"/>
        <v>192.22222222222223</v>
      </c>
    </row>
    <row r="86" spans="1:19" ht="15.75" thickBot="1" x14ac:dyDescent="0.3"/>
    <row r="87" spans="1:19" ht="15.75" thickBot="1" x14ac:dyDescent="0.3">
      <c r="A87" s="123" t="s">
        <v>34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5"/>
    </row>
    <row r="88" spans="1:19" ht="45" customHeight="1" thickBot="1" x14ac:dyDescent="0.3">
      <c r="A88" s="32" t="s">
        <v>15</v>
      </c>
      <c r="B88" s="10"/>
      <c r="C88" s="9" t="s">
        <v>16</v>
      </c>
      <c r="D88" s="11" t="s">
        <v>17</v>
      </c>
      <c r="E88" s="135" t="s">
        <v>35</v>
      </c>
      <c r="F88" s="135"/>
      <c r="G88" s="135" t="s">
        <v>36</v>
      </c>
      <c r="H88" s="135"/>
      <c r="I88" s="135" t="s">
        <v>14</v>
      </c>
      <c r="J88" s="135"/>
      <c r="K88" s="127" t="s">
        <v>37</v>
      </c>
      <c r="L88" s="128"/>
      <c r="M88" s="128"/>
      <c r="N88" s="128"/>
      <c r="O88" s="129"/>
    </row>
    <row r="89" spans="1:19" ht="24.75" x14ac:dyDescent="0.25">
      <c r="A89" s="61"/>
      <c r="B89" s="59"/>
      <c r="C89" s="59"/>
      <c r="D89" s="59"/>
      <c r="E89" s="37" t="s">
        <v>21</v>
      </c>
      <c r="F89" s="37" t="s">
        <v>22</v>
      </c>
      <c r="G89" s="37" t="s">
        <v>21</v>
      </c>
      <c r="H89" s="37" t="s">
        <v>22</v>
      </c>
      <c r="I89" s="37" t="s">
        <v>21</v>
      </c>
      <c r="J89" s="37" t="s">
        <v>22</v>
      </c>
      <c r="K89" s="73" t="s">
        <v>38</v>
      </c>
      <c r="L89" s="73" t="s">
        <v>39</v>
      </c>
      <c r="M89" s="37" t="s">
        <v>40</v>
      </c>
      <c r="N89" s="37" t="s">
        <v>41</v>
      </c>
      <c r="O89" s="37" t="s">
        <v>42</v>
      </c>
    </row>
    <row r="90" spans="1:19" x14ac:dyDescent="0.25">
      <c r="A90" s="24">
        <v>1</v>
      </c>
      <c r="B90" s="58"/>
      <c r="C90" s="26" t="s">
        <v>63</v>
      </c>
      <c r="D90" s="26" t="s">
        <v>64</v>
      </c>
      <c r="E90" s="90">
        <v>1993.625</v>
      </c>
      <c r="F90" s="90">
        <v>535.01542257865515</v>
      </c>
      <c r="G90" s="118" t="s">
        <v>87</v>
      </c>
      <c r="H90" s="119"/>
      <c r="I90" s="119"/>
      <c r="J90" s="119"/>
      <c r="K90" s="95"/>
      <c r="L90" s="74"/>
      <c r="M90" s="75"/>
      <c r="N90" s="75"/>
      <c r="O90" s="75"/>
    </row>
    <row r="91" spans="1:19" ht="78.75" x14ac:dyDescent="0.25">
      <c r="A91" s="16">
        <v>1</v>
      </c>
      <c r="B91" s="17"/>
      <c r="C91" s="72" t="s">
        <v>65</v>
      </c>
      <c r="D91" s="16" t="s">
        <v>66</v>
      </c>
      <c r="E91" s="27">
        <v>1363.8050000000001</v>
      </c>
      <c r="F91" s="27">
        <v>526.71910585695286</v>
      </c>
      <c r="G91" s="27">
        <v>145.80000000000001</v>
      </c>
      <c r="H91" s="27">
        <v>143.93333333333334</v>
      </c>
      <c r="I91" s="27">
        <f>E91+G91</f>
        <v>1509.605</v>
      </c>
      <c r="J91" s="27">
        <f>F91+H91</f>
        <v>670.65243919028626</v>
      </c>
      <c r="K91" s="65" t="s">
        <v>55</v>
      </c>
      <c r="L91" s="42" t="s">
        <v>49</v>
      </c>
      <c r="M91" s="42" t="s">
        <v>57</v>
      </c>
      <c r="N91" s="42" t="s">
        <v>58</v>
      </c>
      <c r="O91" s="42" t="s">
        <v>73</v>
      </c>
    </row>
    <row r="92" spans="1:19" ht="78.75" x14ac:dyDescent="0.25">
      <c r="A92" s="16">
        <v>2</v>
      </c>
      <c r="B92" s="17"/>
      <c r="C92" s="72" t="s">
        <v>67</v>
      </c>
      <c r="D92" s="16" t="s">
        <v>68</v>
      </c>
      <c r="E92" s="27">
        <v>514.70000000000005</v>
      </c>
      <c r="F92" s="27">
        <v>293.35621153557798</v>
      </c>
      <c r="G92" s="27">
        <v>204</v>
      </c>
      <c r="H92" s="27">
        <v>200</v>
      </c>
      <c r="I92" s="27">
        <f t="shared" ref="I92:J94" si="16">E92+G92</f>
        <v>718.7</v>
      </c>
      <c r="J92" s="27">
        <f t="shared" si="16"/>
        <v>493.35621153557798</v>
      </c>
      <c r="K92" s="42" t="s">
        <v>74</v>
      </c>
      <c r="L92" s="42" t="s">
        <v>75</v>
      </c>
      <c r="M92" s="42" t="s">
        <v>76</v>
      </c>
      <c r="N92" s="42" t="s">
        <v>77</v>
      </c>
      <c r="O92" s="42" t="s">
        <v>78</v>
      </c>
    </row>
    <row r="93" spans="1:19" ht="78.75" x14ac:dyDescent="0.25">
      <c r="A93" s="16">
        <v>3</v>
      </c>
      <c r="B93" s="17"/>
      <c r="C93" s="72" t="s">
        <v>69</v>
      </c>
      <c r="D93" s="16" t="s">
        <v>70</v>
      </c>
      <c r="E93" s="27">
        <v>591.17499999999995</v>
      </c>
      <c r="F93" s="27">
        <v>215.22455299697972</v>
      </c>
      <c r="G93" s="27">
        <v>183</v>
      </c>
      <c r="H93" s="27">
        <v>180.55555555555554</v>
      </c>
      <c r="I93" s="27">
        <f t="shared" si="16"/>
        <v>774.17499999999995</v>
      </c>
      <c r="J93" s="27">
        <f t="shared" si="16"/>
        <v>395.78010855253524</v>
      </c>
      <c r="K93" s="42" t="s">
        <v>48</v>
      </c>
      <c r="L93" s="42" t="s">
        <v>49</v>
      </c>
      <c r="M93" s="42" t="s">
        <v>79</v>
      </c>
      <c r="N93" s="42" t="s">
        <v>50</v>
      </c>
      <c r="O93" s="42" t="s">
        <v>80</v>
      </c>
    </row>
    <row r="94" spans="1:19" ht="79.5" x14ac:dyDescent="0.25">
      <c r="A94" s="43">
        <v>4</v>
      </c>
      <c r="B94" s="76"/>
      <c r="C94" s="68" t="s">
        <v>88</v>
      </c>
      <c r="D94" s="43" t="s">
        <v>89</v>
      </c>
      <c r="E94" s="47">
        <v>540.22499999999991</v>
      </c>
      <c r="F94" s="47">
        <v>183.36813874121788</v>
      </c>
      <c r="G94" s="47">
        <v>195.6</v>
      </c>
      <c r="H94" s="47">
        <v>192.22222222222223</v>
      </c>
      <c r="I94" s="47">
        <f t="shared" si="16"/>
        <v>735.82499999999993</v>
      </c>
      <c r="J94" s="47">
        <f t="shared" si="16"/>
        <v>375.59036096344011</v>
      </c>
      <c r="K94" s="42" t="s">
        <v>55</v>
      </c>
      <c r="L94" s="42" t="s">
        <v>49</v>
      </c>
      <c r="M94" s="77" t="s">
        <v>76</v>
      </c>
      <c r="N94" s="49" t="s">
        <v>50</v>
      </c>
      <c r="O94" s="42" t="s">
        <v>90</v>
      </c>
    </row>
    <row r="95" spans="1:19" ht="15.75" thickBot="1" x14ac:dyDescent="0.3"/>
    <row r="96" spans="1:19" ht="15.75" thickBot="1" x14ac:dyDescent="0.3">
      <c r="A96" s="123" t="s">
        <v>60</v>
      </c>
      <c r="B96" s="124"/>
      <c r="C96" s="124"/>
      <c r="D96" s="124"/>
      <c r="E96" s="124"/>
      <c r="F96" s="124"/>
      <c r="G96" s="124"/>
      <c r="H96" s="124"/>
      <c r="I96" s="124"/>
      <c r="J96" s="125"/>
    </row>
    <row r="97" spans="1:19" ht="50.45" customHeight="1" thickBot="1" x14ac:dyDescent="0.3">
      <c r="A97" s="9" t="s">
        <v>15</v>
      </c>
      <c r="B97" s="10"/>
      <c r="C97" s="10" t="s">
        <v>16</v>
      </c>
      <c r="D97" s="11" t="s">
        <v>17</v>
      </c>
      <c r="E97" s="135" t="s">
        <v>35</v>
      </c>
      <c r="F97" s="135"/>
      <c r="G97" s="135" t="s">
        <v>36</v>
      </c>
      <c r="H97" s="135"/>
      <c r="I97" s="135" t="s">
        <v>14</v>
      </c>
      <c r="J97" s="135"/>
    </row>
    <row r="98" spans="1:19" ht="24.75" x14ac:dyDescent="0.25">
      <c r="A98" s="8"/>
      <c r="B98" s="8"/>
      <c r="C98" s="8"/>
      <c r="D98" s="8"/>
      <c r="E98" s="34" t="s">
        <v>21</v>
      </c>
      <c r="F98" s="34" t="s">
        <v>22</v>
      </c>
      <c r="G98" s="34" t="s">
        <v>21</v>
      </c>
      <c r="H98" s="34" t="s">
        <v>22</v>
      </c>
      <c r="I98" s="34" t="s">
        <v>21</v>
      </c>
      <c r="J98" s="34" t="s">
        <v>22</v>
      </c>
    </row>
    <row r="99" spans="1:19" x14ac:dyDescent="0.25">
      <c r="A99" s="43">
        <v>4</v>
      </c>
      <c r="B99" s="76"/>
      <c r="C99" s="68" t="s">
        <v>88</v>
      </c>
      <c r="D99" s="43" t="s">
        <v>89</v>
      </c>
      <c r="E99" s="47">
        <v>540.22499999999991</v>
      </c>
      <c r="F99" s="47">
        <v>183.36813874121788</v>
      </c>
      <c r="G99" s="47">
        <v>195.6</v>
      </c>
      <c r="H99" s="47">
        <v>192.22222222222223</v>
      </c>
      <c r="I99" s="47">
        <f t="shared" ref="I99:J99" si="17">E99+G99</f>
        <v>735.82499999999993</v>
      </c>
      <c r="J99" s="47">
        <f t="shared" si="17"/>
        <v>375.59036096344011</v>
      </c>
    </row>
    <row r="102" spans="1:19" ht="15.75" thickBot="1" x14ac:dyDescent="0.3"/>
    <row r="103" spans="1:19" ht="15.75" thickBot="1" x14ac:dyDescent="0.3">
      <c r="A103" s="1" t="s">
        <v>0</v>
      </c>
      <c r="B103" s="98" t="s">
        <v>1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100"/>
    </row>
    <row r="104" spans="1:19" ht="15.75" thickBot="1" x14ac:dyDescent="0.3">
      <c r="A104" s="2" t="s">
        <v>2</v>
      </c>
      <c r="B104" s="101" t="s">
        <v>91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3"/>
    </row>
    <row r="105" spans="1:19" ht="15.75" thickBot="1" x14ac:dyDescent="0.3">
      <c r="A105" s="1" t="s">
        <v>4</v>
      </c>
      <c r="B105" s="139" t="s">
        <v>92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6"/>
    </row>
    <row r="106" spans="1:19" ht="15.75" thickBot="1" x14ac:dyDescent="0.3">
      <c r="A106" s="3" t="s">
        <v>6</v>
      </c>
      <c r="B106" s="107" t="s">
        <v>93</v>
      </c>
      <c r="C106" s="108"/>
      <c r="D106" s="108"/>
      <c r="E106" s="108"/>
      <c r="F106" s="108"/>
      <c r="G106" s="108"/>
      <c r="H106" s="108"/>
      <c r="I106" s="108"/>
      <c r="J106" s="108"/>
      <c r="K106" s="108"/>
      <c r="L106" s="109"/>
    </row>
    <row r="107" spans="1:19" ht="15.75" thickBot="1" x14ac:dyDescent="0.3">
      <c r="A107" s="4" t="s">
        <v>8</v>
      </c>
      <c r="B107" s="110" t="s">
        <v>9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1"/>
    </row>
    <row r="108" spans="1:19" ht="15.75" thickBot="1" x14ac:dyDescent="0.3">
      <c r="A108" s="112" t="s">
        <v>10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5"/>
      <c r="L108" s="6"/>
    </row>
    <row r="109" spans="1:19" ht="15.75" thickBot="1" x14ac:dyDescent="0.3">
      <c r="A109" s="123" t="s">
        <v>11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1"/>
    </row>
    <row r="110" spans="1:19" ht="15.75" thickBot="1" x14ac:dyDescent="0.3">
      <c r="A110" s="7"/>
      <c r="B110" s="7"/>
      <c r="C110" s="7"/>
      <c r="D110" s="8"/>
      <c r="E110" s="132" t="s">
        <v>12</v>
      </c>
      <c r="F110" s="132"/>
      <c r="G110" s="132"/>
      <c r="H110" s="132"/>
      <c r="I110" s="132" t="s">
        <v>13</v>
      </c>
      <c r="J110" s="132"/>
      <c r="K110" s="132" t="s">
        <v>14</v>
      </c>
      <c r="L110" s="133"/>
    </row>
    <row r="111" spans="1:19" ht="58.9" customHeight="1" thickBot="1" x14ac:dyDescent="0.3">
      <c r="A111" s="9" t="s">
        <v>15</v>
      </c>
      <c r="B111" s="10"/>
      <c r="C111" s="9" t="s">
        <v>16</v>
      </c>
      <c r="D111" s="11" t="s">
        <v>17</v>
      </c>
      <c r="E111" s="134" t="s">
        <v>18</v>
      </c>
      <c r="F111" s="135"/>
      <c r="G111" s="135" t="s">
        <v>19</v>
      </c>
      <c r="H111" s="135"/>
      <c r="I111" s="136" t="s">
        <v>20</v>
      </c>
      <c r="J111" s="136"/>
      <c r="K111" s="135"/>
      <c r="L111" s="133"/>
    </row>
    <row r="112" spans="1:19" ht="24.75" x14ac:dyDescent="0.25">
      <c r="A112" s="53"/>
      <c r="B112" s="53"/>
      <c r="C112" s="53"/>
      <c r="D112" s="53"/>
      <c r="E112" s="55" t="s">
        <v>21</v>
      </c>
      <c r="F112" s="56" t="s">
        <v>22</v>
      </c>
      <c r="G112" s="56" t="s">
        <v>21</v>
      </c>
      <c r="H112" s="56" t="s">
        <v>22</v>
      </c>
      <c r="I112" s="56" t="s">
        <v>21</v>
      </c>
      <c r="J112" s="56" t="s">
        <v>22</v>
      </c>
      <c r="K112" s="56" t="s">
        <v>21</v>
      </c>
      <c r="L112" s="56" t="s">
        <v>22</v>
      </c>
      <c r="Q112">
        <v>50</v>
      </c>
      <c r="R112">
        <v>100</v>
      </c>
      <c r="S112">
        <v>50</v>
      </c>
    </row>
    <row r="113" spans="1:19" x14ac:dyDescent="0.25">
      <c r="A113" s="16">
        <v>1</v>
      </c>
      <c r="B113" s="17"/>
      <c r="C113" s="72" t="s">
        <v>23</v>
      </c>
      <c r="D113" s="72" t="s">
        <v>94</v>
      </c>
      <c r="E113" s="19">
        <v>40.5</v>
      </c>
      <c r="F113" s="27">
        <f>E113*$Q$114</f>
        <v>42.631578947368418</v>
      </c>
      <c r="G113" s="27">
        <v>100</v>
      </c>
      <c r="H113" s="53">
        <f>G113*$R$114</f>
        <v>100</v>
      </c>
      <c r="I113" s="19">
        <v>30</v>
      </c>
      <c r="J113" s="53">
        <f>I113*$S$114</f>
        <v>30</v>
      </c>
      <c r="K113" s="27">
        <f>E113+G113+I113</f>
        <v>170.5</v>
      </c>
      <c r="L113" s="27">
        <f>F113+H113+J113</f>
        <v>172.63157894736841</v>
      </c>
    </row>
    <row r="114" spans="1:19" x14ac:dyDescent="0.25">
      <c r="A114" s="16">
        <v>2</v>
      </c>
      <c r="B114" s="17"/>
      <c r="C114" s="72" t="s">
        <v>71</v>
      </c>
      <c r="D114" s="72" t="s">
        <v>72</v>
      </c>
      <c r="E114" s="53">
        <v>47.5</v>
      </c>
      <c r="F114" s="27">
        <f t="shared" ref="F114:F117" si="18">E114*$Q$114</f>
        <v>50</v>
      </c>
      <c r="G114" s="27">
        <v>100</v>
      </c>
      <c r="H114" s="53">
        <f t="shared" ref="H114:H117" si="19">G114*$R$114</f>
        <v>100</v>
      </c>
      <c r="I114" s="27">
        <v>50</v>
      </c>
      <c r="J114" s="53">
        <f t="shared" ref="J114:J117" si="20">I114*$S$114</f>
        <v>50</v>
      </c>
      <c r="K114" s="27">
        <f t="shared" ref="K114:L117" si="21">E114+G114+I114</f>
        <v>197.5</v>
      </c>
      <c r="L114" s="27">
        <f t="shared" si="21"/>
        <v>200</v>
      </c>
      <c r="Q114">
        <f>Q112/E114</f>
        <v>1.0526315789473684</v>
      </c>
      <c r="R114">
        <f>R112/G113</f>
        <v>1</v>
      </c>
      <c r="S114">
        <f>S112/I114</f>
        <v>1</v>
      </c>
    </row>
    <row r="115" spans="1:19" x14ac:dyDescent="0.25">
      <c r="A115" s="16">
        <v>3</v>
      </c>
      <c r="B115" s="17"/>
      <c r="C115" s="72" t="s">
        <v>95</v>
      </c>
      <c r="D115" s="72" t="s">
        <v>96</v>
      </c>
      <c r="E115" s="53">
        <v>17.149999999999999</v>
      </c>
      <c r="F115" s="27">
        <f t="shared" si="18"/>
        <v>18.052631578947366</v>
      </c>
      <c r="G115" s="27">
        <v>35</v>
      </c>
      <c r="H115" s="53">
        <f t="shared" si="19"/>
        <v>35</v>
      </c>
      <c r="I115" s="27">
        <v>50</v>
      </c>
      <c r="J115" s="53">
        <f t="shared" si="20"/>
        <v>50</v>
      </c>
      <c r="K115" s="27">
        <f t="shared" si="21"/>
        <v>102.15</v>
      </c>
      <c r="L115" s="27">
        <f t="shared" si="21"/>
        <v>103.05263157894737</v>
      </c>
    </row>
    <row r="116" spans="1:19" x14ac:dyDescent="0.25">
      <c r="A116" s="16">
        <v>4</v>
      </c>
      <c r="B116" s="17"/>
      <c r="C116" s="72" t="s">
        <v>97</v>
      </c>
      <c r="D116" s="72" t="s">
        <v>98</v>
      </c>
      <c r="E116" s="53">
        <v>13.45</v>
      </c>
      <c r="F116" s="27">
        <f t="shared" si="18"/>
        <v>14.157894736842104</v>
      </c>
      <c r="G116" s="27">
        <v>65</v>
      </c>
      <c r="H116" s="53">
        <f t="shared" si="19"/>
        <v>65</v>
      </c>
      <c r="I116" s="27">
        <v>50</v>
      </c>
      <c r="J116" s="53">
        <f t="shared" si="20"/>
        <v>50</v>
      </c>
      <c r="K116" s="27">
        <f t="shared" si="21"/>
        <v>128.44999999999999</v>
      </c>
      <c r="L116" s="27">
        <f t="shared" si="21"/>
        <v>129.15789473684211</v>
      </c>
    </row>
    <row r="117" spans="1:19" x14ac:dyDescent="0.25">
      <c r="A117" s="16">
        <v>5</v>
      </c>
      <c r="B117" s="17"/>
      <c r="C117" s="72" t="s">
        <v>30</v>
      </c>
      <c r="D117" s="72" t="s">
        <v>31</v>
      </c>
      <c r="E117" s="27">
        <v>29.2</v>
      </c>
      <c r="F117" s="27">
        <f t="shared" si="18"/>
        <v>30.736842105263154</v>
      </c>
      <c r="G117" s="27">
        <v>34</v>
      </c>
      <c r="H117" s="53">
        <f t="shared" si="19"/>
        <v>34</v>
      </c>
      <c r="I117" s="27">
        <v>20</v>
      </c>
      <c r="J117" s="53">
        <f t="shared" si="20"/>
        <v>20</v>
      </c>
      <c r="K117" s="27">
        <f t="shared" si="21"/>
        <v>83.2</v>
      </c>
      <c r="L117" s="27">
        <f t="shared" si="21"/>
        <v>84.73684210526315</v>
      </c>
    </row>
    <row r="119" spans="1:19" ht="15.75" thickBot="1" x14ac:dyDescent="0.3"/>
    <row r="120" spans="1:19" ht="15.75" thickBot="1" x14ac:dyDescent="0.3">
      <c r="A120" s="123" t="s">
        <v>34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5"/>
    </row>
    <row r="121" spans="1:19" ht="52.9" customHeight="1" thickBot="1" x14ac:dyDescent="0.3">
      <c r="A121" s="32" t="s">
        <v>15</v>
      </c>
      <c r="B121" s="78"/>
      <c r="C121" s="9" t="s">
        <v>16</v>
      </c>
      <c r="D121" s="80" t="s">
        <v>17</v>
      </c>
      <c r="E121" s="142" t="s">
        <v>35</v>
      </c>
      <c r="F121" s="142"/>
      <c r="G121" s="142" t="s">
        <v>36</v>
      </c>
      <c r="H121" s="142"/>
      <c r="I121" s="142" t="s">
        <v>14</v>
      </c>
      <c r="J121" s="142"/>
      <c r="K121" s="143" t="s">
        <v>37</v>
      </c>
      <c r="L121" s="144"/>
      <c r="M121" s="144"/>
      <c r="N121" s="144"/>
      <c r="O121" s="145"/>
    </row>
    <row r="122" spans="1:19" ht="24.75" x14ac:dyDescent="0.25">
      <c r="A122" s="61"/>
      <c r="B122" s="61"/>
      <c r="C122" s="59"/>
      <c r="D122" s="61"/>
      <c r="E122" s="75" t="s">
        <v>21</v>
      </c>
      <c r="F122" s="75" t="s">
        <v>22</v>
      </c>
      <c r="G122" s="75" t="s">
        <v>21</v>
      </c>
      <c r="H122" s="75" t="s">
        <v>22</v>
      </c>
      <c r="I122" s="75" t="s">
        <v>21</v>
      </c>
      <c r="J122" s="75" t="s">
        <v>22</v>
      </c>
      <c r="K122" s="74" t="s">
        <v>38</v>
      </c>
      <c r="L122" s="74" t="s">
        <v>39</v>
      </c>
      <c r="M122" s="75" t="s">
        <v>40</v>
      </c>
      <c r="N122" s="75" t="s">
        <v>41</v>
      </c>
      <c r="O122" s="75" t="s">
        <v>42</v>
      </c>
    </row>
    <row r="123" spans="1:19" ht="78.75" x14ac:dyDescent="0.25">
      <c r="A123" s="43">
        <v>1</v>
      </c>
      <c r="B123" s="76"/>
      <c r="C123" s="68" t="s">
        <v>23</v>
      </c>
      <c r="D123" s="68" t="s">
        <v>94</v>
      </c>
      <c r="E123" s="47">
        <v>475.6</v>
      </c>
      <c r="F123" s="47">
        <v>600.48908300361222</v>
      </c>
      <c r="G123" s="47">
        <v>170.5</v>
      </c>
      <c r="H123" s="47">
        <v>172.63157894736841</v>
      </c>
      <c r="I123" s="47">
        <f>E123+G123</f>
        <v>646.1</v>
      </c>
      <c r="J123" s="47">
        <f>F123+H123</f>
        <v>773.12066195098066</v>
      </c>
      <c r="K123" s="81" t="s">
        <v>43</v>
      </c>
      <c r="L123" s="41" t="s">
        <v>44</v>
      </c>
      <c r="M123" s="42" t="s">
        <v>45</v>
      </c>
      <c r="N123" s="42" t="s">
        <v>46</v>
      </c>
      <c r="O123" s="42" t="s">
        <v>47</v>
      </c>
    </row>
    <row r="124" spans="1:19" ht="78.75" x14ac:dyDescent="0.25">
      <c r="A124" s="16">
        <v>2</v>
      </c>
      <c r="B124" s="17"/>
      <c r="C124" s="72" t="s">
        <v>71</v>
      </c>
      <c r="D124" s="72" t="s">
        <v>72</v>
      </c>
      <c r="E124" s="21">
        <v>459.04999999999995</v>
      </c>
      <c r="F124" s="21">
        <v>554.59742719719475</v>
      </c>
      <c r="G124" s="27">
        <v>197.5</v>
      </c>
      <c r="H124" s="27">
        <v>200</v>
      </c>
      <c r="I124" s="27">
        <f t="shared" ref="I124:J127" si="22">E124+G124</f>
        <v>656.55</v>
      </c>
      <c r="J124" s="27">
        <f t="shared" si="22"/>
        <v>754.59742719719475</v>
      </c>
      <c r="K124" s="42" t="s">
        <v>48</v>
      </c>
      <c r="L124" s="42" t="s">
        <v>81</v>
      </c>
      <c r="M124" s="42" t="s">
        <v>82</v>
      </c>
      <c r="N124" s="42" t="s">
        <v>77</v>
      </c>
      <c r="O124" s="42" t="s">
        <v>83</v>
      </c>
    </row>
    <row r="125" spans="1:19" ht="78.75" x14ac:dyDescent="0.25">
      <c r="A125" s="16">
        <v>3</v>
      </c>
      <c r="B125" s="17"/>
      <c r="C125" s="72" t="s">
        <v>95</v>
      </c>
      <c r="D125" s="72" t="s">
        <v>96</v>
      </c>
      <c r="E125" s="21">
        <v>500.625</v>
      </c>
      <c r="F125" s="21">
        <v>500</v>
      </c>
      <c r="G125" s="27">
        <v>102.15</v>
      </c>
      <c r="H125" s="27">
        <v>103.05263157894737</v>
      </c>
      <c r="I125" s="27">
        <f t="shared" si="22"/>
        <v>602.77499999999998</v>
      </c>
      <c r="J125" s="27">
        <f t="shared" si="22"/>
        <v>603.0526315789474</v>
      </c>
      <c r="K125" s="42" t="s">
        <v>52</v>
      </c>
      <c r="L125" s="42" t="s">
        <v>99</v>
      </c>
      <c r="M125" s="42" t="s">
        <v>100</v>
      </c>
      <c r="N125" s="42" t="s">
        <v>101</v>
      </c>
      <c r="O125" s="42" t="s">
        <v>102</v>
      </c>
    </row>
    <row r="126" spans="1:19" ht="78.75" x14ac:dyDescent="0.25">
      <c r="A126" s="16">
        <v>4</v>
      </c>
      <c r="B126" s="17"/>
      <c r="C126" s="72" t="s">
        <v>97</v>
      </c>
      <c r="D126" s="72" t="s">
        <v>98</v>
      </c>
      <c r="E126" s="21">
        <v>152.97</v>
      </c>
      <c r="F126" s="21">
        <v>420.91885143570539</v>
      </c>
      <c r="G126" s="27">
        <v>128.44999999999999</v>
      </c>
      <c r="H126" s="27">
        <v>129.15789473684211</v>
      </c>
      <c r="I126" s="27">
        <f t="shared" si="22"/>
        <v>281.41999999999996</v>
      </c>
      <c r="J126" s="27">
        <f t="shared" si="22"/>
        <v>550.07674617254747</v>
      </c>
      <c r="K126" s="42" t="s">
        <v>103</v>
      </c>
      <c r="L126" s="42" t="s">
        <v>49</v>
      </c>
      <c r="M126" s="42" t="s">
        <v>57</v>
      </c>
      <c r="N126" s="42" t="s">
        <v>58</v>
      </c>
      <c r="O126" s="42" t="s">
        <v>83</v>
      </c>
    </row>
    <row r="127" spans="1:19" ht="67.5" x14ac:dyDescent="0.25">
      <c r="A127" s="16">
        <v>5</v>
      </c>
      <c r="B127" s="17"/>
      <c r="C127" s="72" t="s">
        <v>30</v>
      </c>
      <c r="D127" s="72" t="s">
        <v>31</v>
      </c>
      <c r="E127" s="21">
        <v>277.78500000000003</v>
      </c>
      <c r="F127" s="21">
        <v>298.45229513265161</v>
      </c>
      <c r="G127" s="27">
        <v>83.2</v>
      </c>
      <c r="H127" s="27">
        <v>84.73684210526315</v>
      </c>
      <c r="I127" s="27">
        <f t="shared" si="22"/>
        <v>360.98500000000001</v>
      </c>
      <c r="J127" s="27">
        <f t="shared" si="22"/>
        <v>383.18913723791479</v>
      </c>
      <c r="K127" s="42" t="s">
        <v>52</v>
      </c>
      <c r="L127" s="48" t="s">
        <v>53</v>
      </c>
      <c r="M127" s="42" t="s">
        <v>54</v>
      </c>
      <c r="N127" s="53"/>
      <c r="O127" s="53"/>
    </row>
    <row r="128" spans="1:19" ht="15.75" thickBot="1" x14ac:dyDescent="0.3"/>
    <row r="129" spans="1:12" ht="15.75" thickBot="1" x14ac:dyDescent="0.3">
      <c r="A129" s="123" t="s">
        <v>60</v>
      </c>
      <c r="B129" s="124"/>
      <c r="C129" s="124"/>
      <c r="D129" s="124"/>
      <c r="E129" s="124"/>
      <c r="F129" s="124"/>
      <c r="G129" s="124"/>
      <c r="H129" s="124"/>
      <c r="I129" s="124"/>
      <c r="J129" s="125"/>
    </row>
    <row r="130" spans="1:12" ht="57" customHeight="1" thickBot="1" x14ac:dyDescent="0.3">
      <c r="A130" s="9" t="s">
        <v>15</v>
      </c>
      <c r="B130" s="10"/>
      <c r="C130" s="10" t="s">
        <v>16</v>
      </c>
      <c r="D130" s="11" t="s">
        <v>17</v>
      </c>
      <c r="E130" s="135" t="s">
        <v>35</v>
      </c>
      <c r="F130" s="135"/>
      <c r="G130" s="135" t="s">
        <v>36</v>
      </c>
      <c r="H130" s="135"/>
      <c r="I130" s="135" t="s">
        <v>14</v>
      </c>
      <c r="J130" s="135"/>
    </row>
    <row r="131" spans="1:12" ht="24.75" x14ac:dyDescent="0.25">
      <c r="A131" s="8"/>
      <c r="B131" s="8"/>
      <c r="C131" s="8"/>
      <c r="D131" s="8"/>
      <c r="E131" s="34" t="s">
        <v>21</v>
      </c>
      <c r="F131" s="34" t="s">
        <v>22</v>
      </c>
      <c r="G131" s="34" t="s">
        <v>21</v>
      </c>
      <c r="H131" s="34" t="s">
        <v>22</v>
      </c>
      <c r="I131" s="34" t="s">
        <v>21</v>
      </c>
      <c r="J131" s="34" t="s">
        <v>22</v>
      </c>
    </row>
    <row r="132" spans="1:12" x14ac:dyDescent="0.25">
      <c r="A132" s="43">
        <v>1</v>
      </c>
      <c r="B132" s="76"/>
      <c r="C132" s="68" t="s">
        <v>23</v>
      </c>
      <c r="D132" s="68" t="s">
        <v>94</v>
      </c>
      <c r="E132" s="47">
        <v>475.6</v>
      </c>
      <c r="F132" s="47">
        <v>600.48908300361222</v>
      </c>
      <c r="G132" s="47">
        <v>170.5</v>
      </c>
      <c r="H132" s="47">
        <v>172.63157894736841</v>
      </c>
      <c r="I132" s="47">
        <f>E132+G132</f>
        <v>646.1</v>
      </c>
      <c r="J132" s="47">
        <f>F132+H132</f>
        <v>773.12066195098066</v>
      </c>
    </row>
    <row r="135" spans="1:12" ht="15.75" thickBot="1" x14ac:dyDescent="0.3"/>
    <row r="136" spans="1:12" ht="15.75" thickBot="1" x14ac:dyDescent="0.3">
      <c r="A136" s="1" t="s">
        <v>0</v>
      </c>
      <c r="B136" s="98" t="s">
        <v>1</v>
      </c>
      <c r="C136" s="99"/>
      <c r="D136" s="99"/>
      <c r="E136" s="99"/>
      <c r="F136" s="99"/>
      <c r="G136" s="99"/>
      <c r="H136" s="99"/>
      <c r="I136" s="99"/>
      <c r="J136" s="99"/>
      <c r="K136" s="99"/>
      <c r="L136" s="100"/>
    </row>
    <row r="137" spans="1:12" ht="15.75" thickBot="1" x14ac:dyDescent="0.3">
      <c r="A137" s="2" t="s">
        <v>2</v>
      </c>
      <c r="B137" s="101" t="s">
        <v>91</v>
      </c>
      <c r="C137" s="102"/>
      <c r="D137" s="102"/>
      <c r="E137" s="102"/>
      <c r="F137" s="102"/>
      <c r="G137" s="102"/>
      <c r="H137" s="102"/>
      <c r="I137" s="102"/>
      <c r="J137" s="102"/>
      <c r="K137" s="102"/>
      <c r="L137" s="103"/>
    </row>
    <row r="138" spans="1:12" ht="15.75" thickBot="1" x14ac:dyDescent="0.3">
      <c r="A138" s="1" t="s">
        <v>4</v>
      </c>
      <c r="B138" s="139" t="s">
        <v>104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6"/>
    </row>
    <row r="139" spans="1:12" ht="15.75" thickBot="1" x14ac:dyDescent="0.3">
      <c r="A139" s="3" t="s">
        <v>6</v>
      </c>
      <c r="B139" s="107" t="s">
        <v>105</v>
      </c>
      <c r="C139" s="108"/>
      <c r="D139" s="108"/>
      <c r="E139" s="108"/>
      <c r="F139" s="108"/>
      <c r="G139" s="108"/>
      <c r="H139" s="108"/>
      <c r="I139" s="108"/>
      <c r="J139" s="108"/>
      <c r="K139" s="108"/>
      <c r="L139" s="109"/>
    </row>
    <row r="140" spans="1:12" ht="15.75" thickBot="1" x14ac:dyDescent="0.3">
      <c r="A140" s="4" t="s">
        <v>8</v>
      </c>
      <c r="B140" s="110" t="s">
        <v>9</v>
      </c>
      <c r="C140" s="110"/>
      <c r="D140" s="110"/>
      <c r="E140" s="110"/>
      <c r="F140" s="110"/>
      <c r="G140" s="110"/>
      <c r="H140" s="110"/>
      <c r="I140" s="110"/>
      <c r="J140" s="110"/>
      <c r="K140" s="110"/>
      <c r="L140" s="111"/>
    </row>
    <row r="141" spans="1:12" ht="15.75" thickBot="1" x14ac:dyDescent="0.3">
      <c r="A141" s="112" t="s">
        <v>10</v>
      </c>
      <c r="B141" s="113"/>
      <c r="C141" s="113"/>
      <c r="D141" s="113"/>
      <c r="E141" s="113"/>
      <c r="F141" s="113"/>
      <c r="G141" s="113"/>
      <c r="H141" s="113"/>
      <c r="I141" s="113"/>
      <c r="J141" s="113"/>
      <c r="K141" s="5"/>
      <c r="L141" s="6"/>
    </row>
    <row r="142" spans="1:12" ht="15.75" thickBot="1" x14ac:dyDescent="0.3">
      <c r="A142" s="123" t="s">
        <v>11</v>
      </c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1"/>
    </row>
    <row r="143" spans="1:12" ht="15.75" thickBot="1" x14ac:dyDescent="0.3">
      <c r="A143" s="7"/>
      <c r="B143" s="7"/>
      <c r="C143" s="7"/>
      <c r="D143" s="8"/>
      <c r="E143" s="132" t="s">
        <v>12</v>
      </c>
      <c r="F143" s="132"/>
      <c r="G143" s="132"/>
      <c r="H143" s="132"/>
      <c r="I143" s="132" t="s">
        <v>13</v>
      </c>
      <c r="J143" s="132"/>
      <c r="K143" s="132" t="s">
        <v>14</v>
      </c>
      <c r="L143" s="133"/>
    </row>
    <row r="144" spans="1:12" ht="51.6" customHeight="1" thickBot="1" x14ac:dyDescent="0.3">
      <c r="A144" s="9" t="s">
        <v>15</v>
      </c>
      <c r="B144" s="10"/>
      <c r="C144" s="9" t="s">
        <v>16</v>
      </c>
      <c r="D144" s="11" t="s">
        <v>17</v>
      </c>
      <c r="E144" s="134" t="s">
        <v>18</v>
      </c>
      <c r="F144" s="135"/>
      <c r="G144" s="135" t="s">
        <v>19</v>
      </c>
      <c r="H144" s="135"/>
      <c r="I144" s="136" t="s">
        <v>20</v>
      </c>
      <c r="J144" s="136"/>
      <c r="K144" s="135"/>
      <c r="L144" s="133"/>
    </row>
    <row r="145" spans="1:19" ht="24.75" x14ac:dyDescent="0.25">
      <c r="A145" s="53"/>
      <c r="B145" s="53"/>
      <c r="C145" s="53"/>
      <c r="D145" s="53"/>
      <c r="E145" s="55" t="s">
        <v>21</v>
      </c>
      <c r="F145" s="56" t="s">
        <v>22</v>
      </c>
      <c r="G145" s="56" t="s">
        <v>21</v>
      </c>
      <c r="H145" s="56" t="s">
        <v>22</v>
      </c>
      <c r="I145" s="56" t="s">
        <v>21</v>
      </c>
      <c r="J145" s="56" t="s">
        <v>22</v>
      </c>
      <c r="K145" s="56" t="s">
        <v>21</v>
      </c>
      <c r="L145" s="56" t="s">
        <v>22</v>
      </c>
      <c r="Q145">
        <v>50</v>
      </c>
      <c r="R145">
        <v>100</v>
      </c>
      <c r="S145">
        <v>50</v>
      </c>
    </row>
    <row r="146" spans="1:19" x14ac:dyDescent="0.25">
      <c r="A146" s="16">
        <v>1</v>
      </c>
      <c r="B146" s="72"/>
      <c r="C146" s="72" t="s">
        <v>23</v>
      </c>
      <c r="D146" s="16" t="s">
        <v>94</v>
      </c>
      <c r="E146" s="19">
        <v>40.5</v>
      </c>
      <c r="F146" s="27">
        <f>E146*$Q$147</f>
        <v>50</v>
      </c>
      <c r="G146" s="27">
        <v>100</v>
      </c>
      <c r="H146" s="53">
        <f>G146*$R$147</f>
        <v>100</v>
      </c>
      <c r="I146" s="19">
        <v>30</v>
      </c>
      <c r="J146" s="53">
        <f>I146*$S$147</f>
        <v>30</v>
      </c>
      <c r="K146" s="27">
        <f>E146+G146+I146</f>
        <v>170.5</v>
      </c>
      <c r="L146" s="27">
        <f>F146+H146+J146</f>
        <v>180</v>
      </c>
    </row>
    <row r="147" spans="1:19" x14ac:dyDescent="0.25">
      <c r="A147" s="16">
        <v>2</v>
      </c>
      <c r="B147" s="72"/>
      <c r="C147" s="72" t="s">
        <v>95</v>
      </c>
      <c r="D147" s="16" t="s">
        <v>96</v>
      </c>
      <c r="E147" s="53">
        <v>17.149999999999999</v>
      </c>
      <c r="F147" s="27">
        <f t="shared" ref="F147:F148" si="23">E147*$Q$147</f>
        <v>21.172839506172835</v>
      </c>
      <c r="G147" s="27">
        <v>35</v>
      </c>
      <c r="H147" s="53">
        <f t="shared" ref="H147:H148" si="24">G147*$R$147</f>
        <v>35</v>
      </c>
      <c r="I147" s="53">
        <v>50</v>
      </c>
      <c r="J147" s="53">
        <f t="shared" ref="J147:J148" si="25">I147*$S$147</f>
        <v>50</v>
      </c>
      <c r="K147" s="27">
        <f t="shared" ref="K147:L148" si="26">E147+G147+I147</f>
        <v>102.15</v>
      </c>
      <c r="L147" s="27">
        <f t="shared" si="26"/>
        <v>106.17283950617283</v>
      </c>
      <c r="Q147">
        <f>Q145/E146</f>
        <v>1.2345679012345678</v>
      </c>
      <c r="R147">
        <f>R145/G146</f>
        <v>1</v>
      </c>
      <c r="S147">
        <f>S145/I147</f>
        <v>1</v>
      </c>
    </row>
    <row r="148" spans="1:19" x14ac:dyDescent="0.25">
      <c r="A148" s="16">
        <v>3</v>
      </c>
      <c r="B148" s="72"/>
      <c r="C148" s="72" t="s">
        <v>30</v>
      </c>
      <c r="D148" s="16" t="s">
        <v>31</v>
      </c>
      <c r="E148" s="27">
        <v>29.2</v>
      </c>
      <c r="F148" s="27">
        <f t="shared" si="23"/>
        <v>36.049382716049379</v>
      </c>
      <c r="G148" s="27">
        <v>34</v>
      </c>
      <c r="H148" s="53">
        <f t="shared" si="24"/>
        <v>34</v>
      </c>
      <c r="I148" s="53">
        <v>20</v>
      </c>
      <c r="J148" s="53">
        <f t="shared" si="25"/>
        <v>20</v>
      </c>
      <c r="K148" s="27">
        <f t="shared" si="26"/>
        <v>83.2</v>
      </c>
      <c r="L148" s="27">
        <f t="shared" si="26"/>
        <v>90.049382716049379</v>
      </c>
    </row>
    <row r="150" spans="1:19" ht="15.75" thickBot="1" x14ac:dyDescent="0.3"/>
    <row r="151" spans="1:19" ht="15.75" thickBot="1" x14ac:dyDescent="0.3">
      <c r="A151" s="123" t="s">
        <v>34</v>
      </c>
      <c r="B151" s="124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5"/>
    </row>
    <row r="152" spans="1:19" ht="72.599999999999994" customHeight="1" thickBot="1" x14ac:dyDescent="0.3">
      <c r="A152" s="9" t="s">
        <v>15</v>
      </c>
      <c r="B152" s="12"/>
      <c r="C152" s="9" t="s">
        <v>16</v>
      </c>
      <c r="D152" s="11" t="s">
        <v>17</v>
      </c>
      <c r="E152" s="135" t="s">
        <v>35</v>
      </c>
      <c r="F152" s="135"/>
      <c r="G152" s="135" t="s">
        <v>36</v>
      </c>
      <c r="H152" s="135"/>
      <c r="I152" s="135" t="s">
        <v>14</v>
      </c>
      <c r="J152" s="135"/>
      <c r="K152" s="127" t="s">
        <v>37</v>
      </c>
      <c r="L152" s="128"/>
      <c r="M152" s="128"/>
      <c r="N152" s="128"/>
      <c r="O152" s="129"/>
    </row>
    <row r="153" spans="1:19" ht="24.75" x14ac:dyDescent="0.25">
      <c r="A153" s="59"/>
      <c r="B153" s="59"/>
      <c r="C153" s="59"/>
      <c r="D153" s="59"/>
      <c r="E153" s="37" t="s">
        <v>21</v>
      </c>
      <c r="F153" s="37" t="s">
        <v>22</v>
      </c>
      <c r="G153" s="37" t="s">
        <v>21</v>
      </c>
      <c r="H153" s="37" t="s">
        <v>22</v>
      </c>
      <c r="I153" s="37" t="s">
        <v>21</v>
      </c>
      <c r="J153" s="37" t="s">
        <v>22</v>
      </c>
      <c r="K153" s="73" t="s">
        <v>38</v>
      </c>
      <c r="L153" s="73" t="s">
        <v>39</v>
      </c>
      <c r="M153" s="37" t="s">
        <v>40</v>
      </c>
      <c r="N153" s="37" t="s">
        <v>41</v>
      </c>
      <c r="O153" s="37" t="s">
        <v>42</v>
      </c>
    </row>
    <row r="154" spans="1:19" ht="78.75" x14ac:dyDescent="0.25">
      <c r="A154" s="16">
        <v>1</v>
      </c>
      <c r="B154" s="72"/>
      <c r="C154" s="72" t="s">
        <v>23</v>
      </c>
      <c r="D154" s="16" t="s">
        <v>94</v>
      </c>
      <c r="E154" s="27">
        <v>475.6</v>
      </c>
      <c r="F154" s="27">
        <v>923.32084893882643</v>
      </c>
      <c r="G154" s="27">
        <v>170.5</v>
      </c>
      <c r="H154" s="27">
        <v>180</v>
      </c>
      <c r="I154" s="27">
        <f>E154+G154</f>
        <v>646.1</v>
      </c>
      <c r="J154" s="27">
        <f>F154+H154</f>
        <v>1103.3208489388264</v>
      </c>
      <c r="K154" s="40" t="s">
        <v>43</v>
      </c>
      <c r="L154" s="41" t="s">
        <v>44</v>
      </c>
      <c r="M154" s="42" t="s">
        <v>45</v>
      </c>
      <c r="N154" s="42" t="s">
        <v>46</v>
      </c>
      <c r="O154" s="42" t="s">
        <v>47</v>
      </c>
    </row>
    <row r="155" spans="1:19" ht="78.75" x14ac:dyDescent="0.25">
      <c r="A155" s="43">
        <v>2</v>
      </c>
      <c r="B155" s="68"/>
      <c r="C155" s="68" t="s">
        <v>95</v>
      </c>
      <c r="D155" s="43" t="s">
        <v>96</v>
      </c>
      <c r="E155" s="47">
        <v>500.625</v>
      </c>
      <c r="F155" s="47">
        <v>500</v>
      </c>
      <c r="G155" s="47">
        <v>102.15</v>
      </c>
      <c r="H155" s="47">
        <v>106.17283950617283</v>
      </c>
      <c r="I155" s="47">
        <f t="shared" ref="I155:J156" si="27">E155+G155</f>
        <v>602.77499999999998</v>
      </c>
      <c r="J155" s="47">
        <f t="shared" si="27"/>
        <v>606.17283950617286</v>
      </c>
      <c r="K155" s="67" t="s">
        <v>52</v>
      </c>
      <c r="L155" s="42" t="s">
        <v>99</v>
      </c>
      <c r="M155" s="42" t="s">
        <v>100</v>
      </c>
      <c r="N155" s="42" t="s">
        <v>101</v>
      </c>
      <c r="O155" s="42" t="s">
        <v>73</v>
      </c>
    </row>
    <row r="156" spans="1:19" ht="67.5" x14ac:dyDescent="0.25">
      <c r="A156" s="16">
        <v>3</v>
      </c>
      <c r="B156" s="72"/>
      <c r="C156" s="72" t="s">
        <v>30</v>
      </c>
      <c r="D156" s="16" t="s">
        <v>31</v>
      </c>
      <c r="E156" s="27">
        <v>277.78500000000003</v>
      </c>
      <c r="F156" s="27">
        <v>338.77111057986031</v>
      </c>
      <c r="G156" s="27">
        <v>83.2</v>
      </c>
      <c r="H156" s="27">
        <v>90.049382716049379</v>
      </c>
      <c r="I156" s="27">
        <f t="shared" si="27"/>
        <v>360.98500000000001</v>
      </c>
      <c r="J156" s="27">
        <f t="shared" si="27"/>
        <v>428.82049329590967</v>
      </c>
      <c r="K156" s="42" t="s">
        <v>52</v>
      </c>
      <c r="L156" s="48" t="s">
        <v>53</v>
      </c>
      <c r="M156" s="42" t="s">
        <v>54</v>
      </c>
      <c r="N156" s="53"/>
      <c r="O156" s="53"/>
    </row>
    <row r="158" spans="1:19" ht="15.75" thickBot="1" x14ac:dyDescent="0.3"/>
    <row r="159" spans="1:19" ht="15.75" thickBot="1" x14ac:dyDescent="0.3">
      <c r="A159" s="123" t="s">
        <v>60</v>
      </c>
      <c r="B159" s="124"/>
      <c r="C159" s="124"/>
      <c r="D159" s="124"/>
      <c r="E159" s="124"/>
      <c r="F159" s="124"/>
      <c r="G159" s="124"/>
      <c r="H159" s="124"/>
      <c r="I159" s="124"/>
      <c r="J159" s="125"/>
    </row>
    <row r="160" spans="1:19" ht="46.9" customHeight="1" thickBot="1" x14ac:dyDescent="0.3">
      <c r="A160" s="9" t="s">
        <v>15</v>
      </c>
      <c r="B160" s="10"/>
      <c r="C160" s="10" t="s">
        <v>16</v>
      </c>
      <c r="D160" s="11" t="s">
        <v>17</v>
      </c>
      <c r="E160" s="135" t="s">
        <v>35</v>
      </c>
      <c r="F160" s="135"/>
      <c r="G160" s="135" t="s">
        <v>36</v>
      </c>
      <c r="H160" s="135"/>
      <c r="I160" s="135" t="s">
        <v>14</v>
      </c>
      <c r="J160" s="135"/>
    </row>
    <row r="161" spans="1:19" ht="24.75" x14ac:dyDescent="0.25">
      <c r="A161" s="8"/>
      <c r="B161" s="8"/>
      <c r="C161" s="8"/>
      <c r="D161" s="8"/>
      <c r="E161" s="34" t="s">
        <v>21</v>
      </c>
      <c r="F161" s="34" t="s">
        <v>22</v>
      </c>
      <c r="G161" s="34" t="s">
        <v>21</v>
      </c>
      <c r="H161" s="34" t="s">
        <v>22</v>
      </c>
      <c r="I161" s="34" t="s">
        <v>21</v>
      </c>
      <c r="J161" s="34" t="s">
        <v>22</v>
      </c>
    </row>
    <row r="162" spans="1:19" x14ac:dyDescent="0.25">
      <c r="A162" s="43">
        <v>2</v>
      </c>
      <c r="B162" s="68"/>
      <c r="C162" s="68" t="s">
        <v>95</v>
      </c>
      <c r="D162" s="43" t="s">
        <v>96</v>
      </c>
      <c r="E162" s="47">
        <v>500.625</v>
      </c>
      <c r="F162" s="47">
        <v>500</v>
      </c>
      <c r="G162" s="47">
        <v>102.15</v>
      </c>
      <c r="H162" s="47">
        <v>106.17283950617283</v>
      </c>
      <c r="I162" s="47">
        <f t="shared" ref="I162:J162" si="28">E162+G162</f>
        <v>602.77499999999998</v>
      </c>
      <c r="J162" s="47">
        <f t="shared" si="28"/>
        <v>606.17283950617286</v>
      </c>
    </row>
    <row r="165" spans="1:19" ht="15.75" thickBot="1" x14ac:dyDescent="0.3"/>
    <row r="166" spans="1:19" ht="15.75" thickBot="1" x14ac:dyDescent="0.3">
      <c r="A166" s="1" t="s">
        <v>0</v>
      </c>
      <c r="B166" s="98" t="s">
        <v>1</v>
      </c>
      <c r="C166" s="99"/>
      <c r="D166" s="99"/>
      <c r="E166" s="99"/>
      <c r="F166" s="99"/>
      <c r="G166" s="99"/>
      <c r="H166" s="99"/>
      <c r="I166" s="99"/>
      <c r="J166" s="99"/>
      <c r="K166" s="99"/>
      <c r="L166" s="100"/>
    </row>
    <row r="167" spans="1:19" ht="15.75" thickBot="1" x14ac:dyDescent="0.3">
      <c r="A167" s="2" t="s">
        <v>2</v>
      </c>
      <c r="B167" s="101" t="s">
        <v>3</v>
      </c>
      <c r="C167" s="102"/>
      <c r="D167" s="102"/>
      <c r="E167" s="102"/>
      <c r="F167" s="102"/>
      <c r="G167" s="102"/>
      <c r="H167" s="102"/>
      <c r="I167" s="102"/>
      <c r="J167" s="102"/>
      <c r="K167" s="102"/>
      <c r="L167" s="103"/>
    </row>
    <row r="168" spans="1:19" ht="15.75" thickBot="1" x14ac:dyDescent="0.3">
      <c r="A168" s="1" t="s">
        <v>4</v>
      </c>
      <c r="B168" s="139" t="s">
        <v>106</v>
      </c>
      <c r="C168" s="105"/>
      <c r="D168" s="105"/>
      <c r="E168" s="105"/>
      <c r="F168" s="105"/>
      <c r="G168" s="105"/>
      <c r="H168" s="105"/>
      <c r="I168" s="105"/>
      <c r="J168" s="105"/>
      <c r="K168" s="105"/>
      <c r="L168" s="106"/>
    </row>
    <row r="169" spans="1:19" ht="15.75" thickBot="1" x14ac:dyDescent="0.3">
      <c r="A169" s="3" t="s">
        <v>6</v>
      </c>
      <c r="B169" s="107" t="s">
        <v>107</v>
      </c>
      <c r="C169" s="108"/>
      <c r="D169" s="108"/>
      <c r="E169" s="108"/>
      <c r="F169" s="108"/>
      <c r="G169" s="108"/>
      <c r="H169" s="108"/>
      <c r="I169" s="108"/>
      <c r="J169" s="108"/>
      <c r="K169" s="108"/>
      <c r="L169" s="109"/>
    </row>
    <row r="170" spans="1:19" ht="15.75" thickBot="1" x14ac:dyDescent="0.3">
      <c r="A170" s="4" t="s">
        <v>8</v>
      </c>
      <c r="B170" s="110" t="s">
        <v>9</v>
      </c>
      <c r="C170" s="110"/>
      <c r="D170" s="110"/>
      <c r="E170" s="110"/>
      <c r="F170" s="110"/>
      <c r="G170" s="110"/>
      <c r="H170" s="110"/>
      <c r="I170" s="110"/>
      <c r="J170" s="110"/>
      <c r="K170" s="110"/>
      <c r="L170" s="111"/>
    </row>
    <row r="171" spans="1:19" ht="15.75" thickBot="1" x14ac:dyDescent="0.3">
      <c r="A171" s="112" t="s">
        <v>86</v>
      </c>
      <c r="B171" s="113"/>
      <c r="C171" s="113"/>
      <c r="D171" s="113"/>
      <c r="E171" s="113"/>
      <c r="F171" s="113"/>
      <c r="G171" s="113"/>
      <c r="H171" s="113"/>
      <c r="I171" s="113"/>
      <c r="J171" s="113"/>
      <c r="K171" s="5"/>
      <c r="L171" s="6"/>
    </row>
    <row r="172" spans="1:19" ht="15.75" thickBot="1" x14ac:dyDescent="0.3">
      <c r="A172" s="123" t="s">
        <v>11</v>
      </c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1"/>
    </row>
    <row r="173" spans="1:19" ht="15.75" thickBot="1" x14ac:dyDescent="0.3">
      <c r="A173" s="7"/>
      <c r="B173" s="7"/>
      <c r="C173" s="7"/>
      <c r="D173" s="8"/>
      <c r="E173" s="132" t="s">
        <v>12</v>
      </c>
      <c r="F173" s="132"/>
      <c r="G173" s="132"/>
      <c r="H173" s="132"/>
      <c r="I173" s="132" t="s">
        <v>13</v>
      </c>
      <c r="J173" s="132"/>
      <c r="K173" s="132" t="s">
        <v>14</v>
      </c>
      <c r="L173" s="133"/>
    </row>
    <row r="174" spans="1:19" ht="56.45" customHeight="1" thickBot="1" x14ac:dyDescent="0.3">
      <c r="A174" s="9" t="s">
        <v>15</v>
      </c>
      <c r="B174" s="10"/>
      <c r="C174" s="9" t="s">
        <v>16</v>
      </c>
      <c r="D174" s="11" t="s">
        <v>17</v>
      </c>
      <c r="E174" s="134" t="s">
        <v>18</v>
      </c>
      <c r="F174" s="135"/>
      <c r="G174" s="135" t="s">
        <v>19</v>
      </c>
      <c r="H174" s="135"/>
      <c r="I174" s="136" t="s">
        <v>20</v>
      </c>
      <c r="J174" s="136"/>
      <c r="K174" s="135"/>
      <c r="L174" s="133"/>
    </row>
    <row r="175" spans="1:19" ht="24.75" x14ac:dyDescent="0.25">
      <c r="A175" s="53"/>
      <c r="B175" s="53"/>
      <c r="C175" s="53"/>
      <c r="D175" s="53"/>
      <c r="E175" s="55" t="s">
        <v>21</v>
      </c>
      <c r="F175" s="56" t="s">
        <v>22</v>
      </c>
      <c r="G175" s="56" t="s">
        <v>21</v>
      </c>
      <c r="H175" s="56" t="s">
        <v>22</v>
      </c>
      <c r="I175" s="56" t="s">
        <v>21</v>
      </c>
      <c r="J175" s="56" t="s">
        <v>22</v>
      </c>
      <c r="K175" s="56" t="s">
        <v>21</v>
      </c>
      <c r="L175" s="56" t="s">
        <v>22</v>
      </c>
      <c r="Q175">
        <v>50</v>
      </c>
      <c r="R175">
        <v>100</v>
      </c>
      <c r="S175">
        <v>50</v>
      </c>
    </row>
    <row r="176" spans="1:19" x14ac:dyDescent="0.25">
      <c r="A176" s="24">
        <v>1</v>
      </c>
      <c r="B176" s="58"/>
      <c r="C176" s="26" t="s">
        <v>63</v>
      </c>
      <c r="D176" s="26" t="s">
        <v>64</v>
      </c>
      <c r="E176" s="52"/>
      <c r="F176" s="118" t="s">
        <v>87</v>
      </c>
      <c r="G176" s="140"/>
      <c r="H176" s="140"/>
      <c r="I176" s="140"/>
      <c r="J176" s="141"/>
      <c r="K176" s="86"/>
      <c r="L176" s="86"/>
    </row>
    <row r="177" spans="1:19" x14ac:dyDescent="0.25">
      <c r="A177" s="16">
        <v>2</v>
      </c>
      <c r="B177" s="72"/>
      <c r="C177" s="72" t="s">
        <v>65</v>
      </c>
      <c r="D177" s="72" t="s">
        <v>66</v>
      </c>
      <c r="E177" s="53">
        <v>25.2</v>
      </c>
      <c r="F177" s="27">
        <f>E177*$Q$178</f>
        <v>25.2</v>
      </c>
      <c r="G177" s="53">
        <v>70.599999999999994</v>
      </c>
      <c r="H177" s="53">
        <f>G177*$R$178</f>
        <v>70.599999999999994</v>
      </c>
      <c r="I177" s="53">
        <v>50</v>
      </c>
      <c r="J177" s="53">
        <f>I177*$S$178</f>
        <v>50</v>
      </c>
      <c r="K177" s="53">
        <f>E177+G177+I177</f>
        <v>145.80000000000001</v>
      </c>
      <c r="L177" s="27">
        <f>F177+H177+J177</f>
        <v>145.80000000000001</v>
      </c>
    </row>
    <row r="178" spans="1:19" x14ac:dyDescent="0.25">
      <c r="A178" s="16">
        <v>3</v>
      </c>
      <c r="B178" s="72"/>
      <c r="C178" s="72" t="s">
        <v>67</v>
      </c>
      <c r="D178" s="72" t="s">
        <v>68</v>
      </c>
      <c r="E178" s="53">
        <v>50</v>
      </c>
      <c r="F178" s="27">
        <f t="shared" ref="F178:F180" si="29">E178*$Q$178</f>
        <v>50</v>
      </c>
      <c r="G178" s="53">
        <v>100</v>
      </c>
      <c r="H178" s="53">
        <f t="shared" ref="H178:H180" si="30">G178*$R$178</f>
        <v>100</v>
      </c>
      <c r="I178" s="53">
        <v>50</v>
      </c>
      <c r="J178" s="53">
        <f t="shared" ref="J178:J180" si="31">I178*$S$178</f>
        <v>50</v>
      </c>
      <c r="K178" s="53">
        <f t="shared" ref="K178:L180" si="32">E178+G178+I178</f>
        <v>200</v>
      </c>
      <c r="L178" s="27">
        <f t="shared" si="32"/>
        <v>200</v>
      </c>
      <c r="Q178">
        <f>Q175/E178</f>
        <v>1</v>
      </c>
      <c r="R178">
        <f>R175/G178</f>
        <v>1</v>
      </c>
      <c r="S178">
        <f>S175/I177</f>
        <v>1</v>
      </c>
    </row>
    <row r="179" spans="1:19" x14ac:dyDescent="0.25">
      <c r="A179" s="16">
        <v>4</v>
      </c>
      <c r="B179" s="72"/>
      <c r="C179" s="72" t="s">
        <v>69</v>
      </c>
      <c r="D179" s="72" t="s">
        <v>70</v>
      </c>
      <c r="E179" s="53">
        <v>33</v>
      </c>
      <c r="F179" s="27">
        <f t="shared" si="29"/>
        <v>33</v>
      </c>
      <c r="G179" s="53">
        <v>100</v>
      </c>
      <c r="H179" s="53">
        <f t="shared" si="30"/>
        <v>100</v>
      </c>
      <c r="I179" s="53">
        <v>50</v>
      </c>
      <c r="J179" s="53">
        <f t="shared" si="31"/>
        <v>50</v>
      </c>
      <c r="K179" s="53">
        <f t="shared" si="32"/>
        <v>183</v>
      </c>
      <c r="L179" s="27">
        <f t="shared" si="32"/>
        <v>183</v>
      </c>
    </row>
    <row r="180" spans="1:19" x14ac:dyDescent="0.25">
      <c r="A180" s="16">
        <v>5</v>
      </c>
      <c r="B180" s="72"/>
      <c r="C180" s="72" t="s">
        <v>71</v>
      </c>
      <c r="D180" s="72" t="s">
        <v>72</v>
      </c>
      <c r="E180" s="53">
        <v>47.5</v>
      </c>
      <c r="F180" s="27">
        <f t="shared" si="29"/>
        <v>47.5</v>
      </c>
      <c r="G180" s="53">
        <v>100</v>
      </c>
      <c r="H180" s="53">
        <f t="shared" si="30"/>
        <v>100</v>
      </c>
      <c r="I180" s="53">
        <v>50</v>
      </c>
      <c r="J180" s="53">
        <f t="shared" si="31"/>
        <v>50</v>
      </c>
      <c r="K180" s="53">
        <f t="shared" si="32"/>
        <v>197.5</v>
      </c>
      <c r="L180" s="27">
        <f t="shared" si="32"/>
        <v>197.5</v>
      </c>
    </row>
    <row r="181" spans="1:19" ht="15.75" thickBot="1" x14ac:dyDescent="0.3"/>
    <row r="182" spans="1:19" ht="15.75" thickBot="1" x14ac:dyDescent="0.3">
      <c r="A182" s="123" t="s">
        <v>34</v>
      </c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5"/>
    </row>
    <row r="183" spans="1:19" ht="42.6" customHeight="1" thickBot="1" x14ac:dyDescent="0.3">
      <c r="A183" s="32" t="s">
        <v>15</v>
      </c>
      <c r="B183" s="78"/>
      <c r="C183" s="79" t="s">
        <v>16</v>
      </c>
      <c r="D183" s="80" t="s">
        <v>17</v>
      </c>
      <c r="E183" s="142" t="s">
        <v>35</v>
      </c>
      <c r="F183" s="142"/>
      <c r="G183" s="142" t="s">
        <v>36</v>
      </c>
      <c r="H183" s="142"/>
      <c r="I183" s="142" t="s">
        <v>14</v>
      </c>
      <c r="J183" s="142"/>
      <c r="K183" s="143" t="s">
        <v>37</v>
      </c>
      <c r="L183" s="144"/>
      <c r="M183" s="144"/>
      <c r="N183" s="144"/>
      <c r="O183" s="145"/>
    </row>
    <row r="184" spans="1:19" ht="24.75" x14ac:dyDescent="0.25">
      <c r="A184" s="61"/>
      <c r="B184" s="61"/>
      <c r="C184" s="61"/>
      <c r="D184" s="61"/>
      <c r="E184" s="75" t="s">
        <v>21</v>
      </c>
      <c r="F184" s="75" t="s">
        <v>22</v>
      </c>
      <c r="G184" s="75" t="s">
        <v>21</v>
      </c>
      <c r="H184" s="75" t="s">
        <v>22</v>
      </c>
      <c r="I184" s="75" t="s">
        <v>21</v>
      </c>
      <c r="J184" s="75" t="s">
        <v>22</v>
      </c>
      <c r="K184" s="74" t="s">
        <v>38</v>
      </c>
      <c r="L184" s="74" t="s">
        <v>39</v>
      </c>
      <c r="M184" s="75" t="s">
        <v>40</v>
      </c>
      <c r="N184" s="75" t="s">
        <v>41</v>
      </c>
      <c r="O184" s="75" t="s">
        <v>42</v>
      </c>
    </row>
    <row r="185" spans="1:19" x14ac:dyDescent="0.25">
      <c r="A185" s="24">
        <v>1</v>
      </c>
      <c r="B185" s="83"/>
      <c r="C185" s="26" t="s">
        <v>63</v>
      </c>
      <c r="D185" s="26" t="s">
        <v>64</v>
      </c>
      <c r="E185" s="92">
        <v>1993.625</v>
      </c>
      <c r="F185" s="92">
        <v>535.01542257865515</v>
      </c>
      <c r="G185" s="118" t="s">
        <v>87</v>
      </c>
      <c r="H185" s="119"/>
      <c r="I185" s="119"/>
      <c r="J185" s="119"/>
      <c r="K185" s="95"/>
      <c r="L185" s="74"/>
      <c r="M185" s="75"/>
      <c r="N185" s="75"/>
      <c r="O185" s="75"/>
    </row>
    <row r="186" spans="1:19" ht="78.75" x14ac:dyDescent="0.25">
      <c r="A186" s="16">
        <v>2</v>
      </c>
      <c r="B186" s="72"/>
      <c r="C186" s="72" t="s">
        <v>65</v>
      </c>
      <c r="D186" s="72" t="s">
        <v>66</v>
      </c>
      <c r="E186" s="27">
        <v>1363.8050000000001</v>
      </c>
      <c r="F186" s="27">
        <v>526.71910585695286</v>
      </c>
      <c r="G186" s="27">
        <v>145.80000000000001</v>
      </c>
      <c r="H186" s="27">
        <v>143.93333333333334</v>
      </c>
      <c r="I186" s="27">
        <f>E186+G186</f>
        <v>1509.605</v>
      </c>
      <c r="J186" s="27">
        <f>F186+H186</f>
        <v>670.65243919028626</v>
      </c>
      <c r="K186" s="65" t="s">
        <v>55</v>
      </c>
      <c r="L186" s="42" t="s">
        <v>49</v>
      </c>
      <c r="M186" s="42" t="s">
        <v>57</v>
      </c>
      <c r="N186" s="42" t="s">
        <v>58</v>
      </c>
      <c r="O186" s="42" t="s">
        <v>73</v>
      </c>
    </row>
    <row r="187" spans="1:19" ht="78.75" x14ac:dyDescent="0.25">
      <c r="A187" s="16">
        <v>3</v>
      </c>
      <c r="B187" s="72"/>
      <c r="C187" s="72" t="s">
        <v>67</v>
      </c>
      <c r="D187" s="72" t="s">
        <v>68</v>
      </c>
      <c r="E187" s="27">
        <v>514.70000000000005</v>
      </c>
      <c r="F187" s="27">
        <v>293.35621153557798</v>
      </c>
      <c r="G187" s="27">
        <v>204</v>
      </c>
      <c r="H187" s="27">
        <v>200</v>
      </c>
      <c r="I187" s="27">
        <f t="shared" ref="I187:J189" si="33">E187+G187</f>
        <v>718.7</v>
      </c>
      <c r="J187" s="27">
        <f t="shared" si="33"/>
        <v>493.35621153557798</v>
      </c>
      <c r="K187" s="42" t="s">
        <v>74</v>
      </c>
      <c r="L187" s="42" t="s">
        <v>75</v>
      </c>
      <c r="M187" s="42" t="s">
        <v>76</v>
      </c>
      <c r="N187" s="42" t="s">
        <v>77</v>
      </c>
      <c r="O187" s="42" t="s">
        <v>78</v>
      </c>
    </row>
    <row r="188" spans="1:19" ht="78.75" x14ac:dyDescent="0.25">
      <c r="A188" s="43">
        <v>4</v>
      </c>
      <c r="B188" s="68"/>
      <c r="C188" s="68" t="s">
        <v>69</v>
      </c>
      <c r="D188" s="68" t="s">
        <v>70</v>
      </c>
      <c r="E188" s="47">
        <v>591.17499999999995</v>
      </c>
      <c r="F188" s="47">
        <v>215.22455299697972</v>
      </c>
      <c r="G188" s="47">
        <v>183</v>
      </c>
      <c r="H188" s="47">
        <v>180.55555555555554</v>
      </c>
      <c r="I188" s="47">
        <f t="shared" si="33"/>
        <v>774.17499999999995</v>
      </c>
      <c r="J188" s="47">
        <f t="shared" si="33"/>
        <v>395.78010855253524</v>
      </c>
      <c r="K188" s="67" t="s">
        <v>48</v>
      </c>
      <c r="L188" s="42" t="s">
        <v>49</v>
      </c>
      <c r="M188" s="42" t="s">
        <v>79</v>
      </c>
      <c r="N188" s="42" t="s">
        <v>50</v>
      </c>
      <c r="O188" s="42" t="s">
        <v>80</v>
      </c>
    </row>
    <row r="189" spans="1:19" ht="78.75" x14ac:dyDescent="0.25">
      <c r="A189" s="16">
        <v>5</v>
      </c>
      <c r="B189" s="72"/>
      <c r="C189" s="72" t="s">
        <v>71</v>
      </c>
      <c r="D189" s="72" t="s">
        <v>72</v>
      </c>
      <c r="E189" s="27">
        <v>459.04999999999995</v>
      </c>
      <c r="F189" s="27">
        <v>209.47250643189807</v>
      </c>
      <c r="G189" s="27">
        <v>197.5</v>
      </c>
      <c r="H189" s="27">
        <v>193.98148148148147</v>
      </c>
      <c r="I189" s="27">
        <f t="shared" si="33"/>
        <v>656.55</v>
      </c>
      <c r="J189" s="27">
        <f t="shared" si="33"/>
        <v>403.45398791337954</v>
      </c>
      <c r="K189" s="42" t="s">
        <v>48</v>
      </c>
      <c r="L189" s="42" t="s">
        <v>81</v>
      </c>
      <c r="M189" s="42" t="s">
        <v>82</v>
      </c>
      <c r="N189" s="42" t="s">
        <v>77</v>
      </c>
      <c r="O189" s="42" t="s">
        <v>83</v>
      </c>
    </row>
    <row r="190" spans="1:19" ht="15.75" thickBot="1" x14ac:dyDescent="0.3"/>
    <row r="191" spans="1:19" ht="15.75" thickBot="1" x14ac:dyDescent="0.3">
      <c r="A191" s="123" t="s">
        <v>60</v>
      </c>
      <c r="B191" s="124"/>
      <c r="C191" s="124"/>
      <c r="D191" s="124"/>
      <c r="E191" s="124"/>
      <c r="F191" s="124"/>
      <c r="G191" s="124"/>
      <c r="H191" s="124"/>
      <c r="I191" s="124"/>
      <c r="J191" s="125"/>
    </row>
    <row r="192" spans="1:19" ht="54" customHeight="1" thickBot="1" x14ac:dyDescent="0.3">
      <c r="A192" s="9" t="s">
        <v>15</v>
      </c>
      <c r="B192" s="10"/>
      <c r="C192" s="10" t="s">
        <v>16</v>
      </c>
      <c r="D192" s="11" t="s">
        <v>17</v>
      </c>
      <c r="E192" s="135" t="s">
        <v>35</v>
      </c>
      <c r="F192" s="135"/>
      <c r="G192" s="135" t="s">
        <v>36</v>
      </c>
      <c r="H192" s="135"/>
      <c r="I192" s="135" t="s">
        <v>14</v>
      </c>
      <c r="J192" s="135"/>
    </row>
    <row r="193" spans="1:19" ht="24.75" x14ac:dyDescent="0.25">
      <c r="A193" s="8"/>
      <c r="B193" s="8"/>
      <c r="C193" s="8"/>
      <c r="D193" s="8"/>
      <c r="E193" s="34" t="s">
        <v>21</v>
      </c>
      <c r="F193" s="34" t="s">
        <v>22</v>
      </c>
      <c r="G193" s="34" t="s">
        <v>21</v>
      </c>
      <c r="H193" s="34" t="s">
        <v>22</v>
      </c>
      <c r="I193" s="34" t="s">
        <v>21</v>
      </c>
      <c r="J193" s="34" t="s">
        <v>22</v>
      </c>
    </row>
    <row r="194" spans="1:19" x14ac:dyDescent="0.25">
      <c r="A194" s="68">
        <v>3</v>
      </c>
      <c r="B194" s="68"/>
      <c r="C194" s="68" t="s">
        <v>69</v>
      </c>
      <c r="D194" s="68" t="s">
        <v>70</v>
      </c>
      <c r="E194" s="47">
        <v>591.17499999999995</v>
      </c>
      <c r="F194" s="47">
        <v>215.22455299697972</v>
      </c>
      <c r="G194" s="47">
        <v>183</v>
      </c>
      <c r="H194" s="47">
        <v>180.55555555555554</v>
      </c>
      <c r="I194" s="47">
        <f t="shared" ref="I194:J194" si="34">E194+G194</f>
        <v>774.17499999999995</v>
      </c>
      <c r="J194" s="47">
        <f t="shared" si="34"/>
        <v>395.78010855253524</v>
      </c>
    </row>
    <row r="197" spans="1:19" ht="15.75" thickBot="1" x14ac:dyDescent="0.3"/>
    <row r="198" spans="1:19" ht="15.75" thickBot="1" x14ac:dyDescent="0.3">
      <c r="A198" s="1" t="s">
        <v>0</v>
      </c>
      <c r="B198" s="98" t="s">
        <v>1</v>
      </c>
      <c r="C198" s="99"/>
      <c r="D198" s="99"/>
      <c r="E198" s="99"/>
      <c r="F198" s="99"/>
      <c r="G198" s="99"/>
      <c r="H198" s="99"/>
      <c r="I198" s="99"/>
      <c r="J198" s="99"/>
      <c r="K198" s="99"/>
      <c r="L198" s="100"/>
    </row>
    <row r="199" spans="1:19" ht="15.75" thickBot="1" x14ac:dyDescent="0.3">
      <c r="A199" s="2" t="s">
        <v>2</v>
      </c>
      <c r="B199" s="101" t="s">
        <v>3</v>
      </c>
      <c r="C199" s="102"/>
      <c r="D199" s="102"/>
      <c r="E199" s="102"/>
      <c r="F199" s="102"/>
      <c r="G199" s="102"/>
      <c r="H199" s="102"/>
      <c r="I199" s="102"/>
      <c r="J199" s="102"/>
      <c r="K199" s="102"/>
      <c r="L199" s="103"/>
    </row>
    <row r="200" spans="1:19" ht="15.75" thickBot="1" x14ac:dyDescent="0.3">
      <c r="A200" s="1" t="s">
        <v>4</v>
      </c>
      <c r="B200" s="139" t="s">
        <v>108</v>
      </c>
      <c r="C200" s="105"/>
      <c r="D200" s="105"/>
      <c r="E200" s="105"/>
      <c r="F200" s="105"/>
      <c r="G200" s="105"/>
      <c r="H200" s="105"/>
      <c r="I200" s="105"/>
      <c r="J200" s="105"/>
      <c r="K200" s="105"/>
      <c r="L200" s="106"/>
    </row>
    <row r="201" spans="1:19" ht="15.75" thickBot="1" x14ac:dyDescent="0.3">
      <c r="A201" s="3" t="s">
        <v>6</v>
      </c>
      <c r="B201" s="107" t="s">
        <v>109</v>
      </c>
      <c r="C201" s="108"/>
      <c r="D201" s="108"/>
      <c r="E201" s="108"/>
      <c r="F201" s="108"/>
      <c r="G201" s="108"/>
      <c r="H201" s="108"/>
      <c r="I201" s="108"/>
      <c r="J201" s="108"/>
      <c r="K201" s="108"/>
      <c r="L201" s="109"/>
    </row>
    <row r="202" spans="1:19" ht="15.75" thickBot="1" x14ac:dyDescent="0.3">
      <c r="A202" s="4" t="s">
        <v>8</v>
      </c>
      <c r="B202" s="110" t="s">
        <v>9</v>
      </c>
      <c r="C202" s="110"/>
      <c r="D202" s="110"/>
      <c r="E202" s="110"/>
      <c r="F202" s="110"/>
      <c r="G202" s="110"/>
      <c r="H202" s="110"/>
      <c r="I202" s="110"/>
      <c r="J202" s="110"/>
      <c r="K202" s="110"/>
      <c r="L202" s="111"/>
    </row>
    <row r="203" spans="1:19" ht="15.75" thickBot="1" x14ac:dyDescent="0.3">
      <c r="A203" s="112" t="s">
        <v>86</v>
      </c>
      <c r="B203" s="113"/>
      <c r="C203" s="113"/>
      <c r="D203" s="113"/>
      <c r="E203" s="113"/>
      <c r="F203" s="113"/>
      <c r="G203" s="113"/>
      <c r="H203" s="113"/>
      <c r="I203" s="113"/>
      <c r="J203" s="113"/>
      <c r="K203" s="5"/>
      <c r="L203" s="6"/>
    </row>
    <row r="204" spans="1:19" ht="15.75" thickBot="1" x14ac:dyDescent="0.3">
      <c r="A204" s="123" t="s">
        <v>11</v>
      </c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1"/>
    </row>
    <row r="205" spans="1:19" ht="15.75" thickBot="1" x14ac:dyDescent="0.3">
      <c r="A205" s="7"/>
      <c r="B205" s="7"/>
      <c r="C205" s="7"/>
      <c r="D205" s="8"/>
      <c r="E205" s="132" t="s">
        <v>12</v>
      </c>
      <c r="F205" s="132"/>
      <c r="G205" s="132"/>
      <c r="H205" s="132"/>
      <c r="I205" s="132" t="s">
        <v>13</v>
      </c>
      <c r="J205" s="132"/>
      <c r="K205" s="132" t="s">
        <v>14</v>
      </c>
      <c r="L205" s="133"/>
    </row>
    <row r="206" spans="1:19" ht="61.15" customHeight="1" thickBot="1" x14ac:dyDescent="0.3">
      <c r="A206" s="9" t="s">
        <v>15</v>
      </c>
      <c r="B206" s="10"/>
      <c r="C206" s="9" t="s">
        <v>16</v>
      </c>
      <c r="D206" s="11" t="s">
        <v>17</v>
      </c>
      <c r="E206" s="134" t="s">
        <v>18</v>
      </c>
      <c r="F206" s="135"/>
      <c r="G206" s="135" t="s">
        <v>19</v>
      </c>
      <c r="H206" s="135"/>
      <c r="I206" s="136" t="s">
        <v>20</v>
      </c>
      <c r="J206" s="136"/>
      <c r="K206" s="135"/>
      <c r="L206" s="133"/>
    </row>
    <row r="207" spans="1:19" ht="24.75" x14ac:dyDescent="0.25">
      <c r="A207" s="53"/>
      <c r="B207" s="53"/>
      <c r="C207" s="53"/>
      <c r="D207" s="53"/>
      <c r="E207" s="55" t="s">
        <v>21</v>
      </c>
      <c r="F207" s="56" t="s">
        <v>22</v>
      </c>
      <c r="G207" s="56" t="s">
        <v>21</v>
      </c>
      <c r="H207" s="56" t="s">
        <v>22</v>
      </c>
      <c r="I207" s="56" t="s">
        <v>21</v>
      </c>
      <c r="J207" s="56" t="s">
        <v>22</v>
      </c>
      <c r="K207" s="56" t="s">
        <v>21</v>
      </c>
      <c r="L207" s="56" t="s">
        <v>22</v>
      </c>
      <c r="Q207">
        <v>50</v>
      </c>
      <c r="R207">
        <v>100</v>
      </c>
      <c r="S207">
        <v>50</v>
      </c>
    </row>
    <row r="208" spans="1:19" x14ac:dyDescent="0.25">
      <c r="A208" s="24">
        <v>1</v>
      </c>
      <c r="B208" s="58"/>
      <c r="C208" s="26" t="s">
        <v>63</v>
      </c>
      <c r="D208" s="26" t="s">
        <v>64</v>
      </c>
      <c r="E208" s="84"/>
      <c r="F208" s="146" t="s">
        <v>87</v>
      </c>
      <c r="G208" s="147"/>
      <c r="H208" s="147"/>
      <c r="I208" s="147"/>
      <c r="J208" s="148"/>
      <c r="K208" s="86"/>
      <c r="L208" s="86"/>
    </row>
    <row r="209" spans="1:19" x14ac:dyDescent="0.25">
      <c r="A209" s="16">
        <v>2</v>
      </c>
      <c r="B209" s="17"/>
      <c r="C209" s="72" t="s">
        <v>65</v>
      </c>
      <c r="D209" s="72" t="s">
        <v>66</v>
      </c>
      <c r="E209" s="53">
        <v>25.2</v>
      </c>
      <c r="F209" s="53">
        <f>E209*$Q$210</f>
        <v>25.2</v>
      </c>
      <c r="G209" s="53">
        <v>70.599999999999994</v>
      </c>
      <c r="H209" s="53">
        <f>G209*$R$210</f>
        <v>70.599999999999994</v>
      </c>
      <c r="I209" s="53">
        <v>50</v>
      </c>
      <c r="J209" s="53">
        <f>I209*$S$210</f>
        <v>50</v>
      </c>
      <c r="K209" s="53">
        <f>E209+G209+I209</f>
        <v>145.80000000000001</v>
      </c>
      <c r="L209" s="53">
        <f>F209+H209+J209</f>
        <v>145.80000000000001</v>
      </c>
    </row>
    <row r="210" spans="1:19" x14ac:dyDescent="0.25">
      <c r="A210" s="16">
        <v>3</v>
      </c>
      <c r="B210" s="17"/>
      <c r="C210" s="72" t="s">
        <v>67</v>
      </c>
      <c r="D210" s="72" t="s">
        <v>68</v>
      </c>
      <c r="E210" s="53">
        <v>50</v>
      </c>
      <c r="F210" s="53">
        <f t="shared" ref="F210:F212" si="35">E210*$Q$210</f>
        <v>50</v>
      </c>
      <c r="G210" s="53">
        <v>100</v>
      </c>
      <c r="H210" s="53">
        <f t="shared" ref="H210:H212" si="36">G210*$R$210</f>
        <v>100</v>
      </c>
      <c r="I210" s="53">
        <v>50</v>
      </c>
      <c r="J210" s="53">
        <f t="shared" ref="J210:J212" si="37">I210*$S$210</f>
        <v>50</v>
      </c>
      <c r="K210" s="53">
        <f t="shared" ref="K210:L212" si="38">E210+G210+I210</f>
        <v>200</v>
      </c>
      <c r="L210" s="53">
        <f t="shared" si="38"/>
        <v>200</v>
      </c>
      <c r="Q210">
        <f>Q207/E210</f>
        <v>1</v>
      </c>
      <c r="R210">
        <f>R207/G210</f>
        <v>1</v>
      </c>
      <c r="S210">
        <f>S207/I209</f>
        <v>1</v>
      </c>
    </row>
    <row r="211" spans="1:19" x14ac:dyDescent="0.25">
      <c r="A211" s="16">
        <v>4</v>
      </c>
      <c r="B211" s="17"/>
      <c r="C211" s="72" t="s">
        <v>69</v>
      </c>
      <c r="D211" s="72" t="s">
        <v>70</v>
      </c>
      <c r="E211" s="53">
        <v>33</v>
      </c>
      <c r="F211" s="53">
        <f t="shared" si="35"/>
        <v>33</v>
      </c>
      <c r="G211" s="53">
        <v>100</v>
      </c>
      <c r="H211" s="53">
        <f t="shared" si="36"/>
        <v>100</v>
      </c>
      <c r="I211" s="53">
        <v>50</v>
      </c>
      <c r="J211" s="53">
        <f t="shared" si="37"/>
        <v>50</v>
      </c>
      <c r="K211" s="53">
        <f t="shared" si="38"/>
        <v>183</v>
      </c>
      <c r="L211" s="53">
        <f t="shared" si="38"/>
        <v>183</v>
      </c>
    </row>
    <row r="212" spans="1:19" x14ac:dyDescent="0.25">
      <c r="A212" s="16">
        <v>5</v>
      </c>
      <c r="B212" s="17"/>
      <c r="C212" s="72" t="s">
        <v>71</v>
      </c>
      <c r="D212" s="72" t="s">
        <v>72</v>
      </c>
      <c r="E212" s="53">
        <v>47.5</v>
      </c>
      <c r="F212" s="53">
        <f t="shared" si="35"/>
        <v>47.5</v>
      </c>
      <c r="G212" s="53">
        <v>100</v>
      </c>
      <c r="H212" s="53">
        <f t="shared" si="36"/>
        <v>100</v>
      </c>
      <c r="I212" s="53">
        <v>50</v>
      </c>
      <c r="J212" s="53">
        <f t="shared" si="37"/>
        <v>50</v>
      </c>
      <c r="K212" s="53">
        <f t="shared" si="38"/>
        <v>197.5</v>
      </c>
      <c r="L212" s="53">
        <f t="shared" si="38"/>
        <v>197.5</v>
      </c>
    </row>
    <row r="213" spans="1:19" ht="15.75" thickBot="1" x14ac:dyDescent="0.3"/>
    <row r="214" spans="1:19" ht="15.75" thickBot="1" x14ac:dyDescent="0.3">
      <c r="A214" s="123" t="s">
        <v>34</v>
      </c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5"/>
    </row>
    <row r="215" spans="1:19" ht="51" customHeight="1" thickBot="1" x14ac:dyDescent="0.3">
      <c r="A215" s="9" t="s">
        <v>15</v>
      </c>
      <c r="B215" s="12"/>
      <c r="C215" s="9" t="s">
        <v>16</v>
      </c>
      <c r="D215" s="11" t="s">
        <v>17</v>
      </c>
      <c r="E215" s="135" t="s">
        <v>35</v>
      </c>
      <c r="F215" s="135"/>
      <c r="G215" s="135" t="s">
        <v>36</v>
      </c>
      <c r="H215" s="135"/>
      <c r="I215" s="135" t="s">
        <v>14</v>
      </c>
      <c r="J215" s="135"/>
      <c r="K215" s="127" t="s">
        <v>37</v>
      </c>
      <c r="L215" s="128"/>
      <c r="M215" s="128"/>
      <c r="N215" s="128"/>
      <c r="O215" s="129"/>
    </row>
    <row r="216" spans="1:19" ht="24.75" x14ac:dyDescent="0.25">
      <c r="A216" s="59"/>
      <c r="B216" s="59"/>
      <c r="C216" s="59"/>
      <c r="D216" s="59"/>
      <c r="E216" s="37" t="s">
        <v>21</v>
      </c>
      <c r="F216" s="37" t="s">
        <v>22</v>
      </c>
      <c r="G216" s="37" t="s">
        <v>21</v>
      </c>
      <c r="H216" s="37" t="s">
        <v>22</v>
      </c>
      <c r="I216" s="37" t="s">
        <v>21</v>
      </c>
      <c r="J216" s="37" t="s">
        <v>22</v>
      </c>
      <c r="K216" s="73" t="s">
        <v>38</v>
      </c>
      <c r="L216" s="73" t="s">
        <v>39</v>
      </c>
      <c r="M216" s="37" t="s">
        <v>40</v>
      </c>
      <c r="N216" s="37" t="s">
        <v>41</v>
      </c>
      <c r="O216" s="37" t="s">
        <v>42</v>
      </c>
    </row>
    <row r="217" spans="1:19" x14ac:dyDescent="0.25">
      <c r="A217" s="24">
        <v>1</v>
      </c>
      <c r="B217" s="58"/>
      <c r="C217" s="26" t="s">
        <v>63</v>
      </c>
      <c r="D217" s="26" t="s">
        <v>64</v>
      </c>
      <c r="E217" s="92">
        <v>1993.625</v>
      </c>
      <c r="F217" s="92">
        <v>535.01542257865515</v>
      </c>
      <c r="G217" s="118" t="s">
        <v>87</v>
      </c>
      <c r="H217" s="119"/>
      <c r="I217" s="119"/>
      <c r="J217" s="119"/>
      <c r="K217" s="95"/>
      <c r="L217" s="74"/>
      <c r="M217" s="75"/>
      <c r="N217" s="75"/>
      <c r="O217" s="75"/>
    </row>
    <row r="218" spans="1:19" ht="78.75" x14ac:dyDescent="0.25">
      <c r="A218" s="43">
        <v>2</v>
      </c>
      <c r="B218" s="76"/>
      <c r="C218" s="68" t="s">
        <v>65</v>
      </c>
      <c r="D218" s="68" t="s">
        <v>66</v>
      </c>
      <c r="E218" s="47">
        <v>1363.8050000000001</v>
      </c>
      <c r="F218" s="47">
        <v>526.71910585695286</v>
      </c>
      <c r="G218" s="47">
        <v>145.80000000000001</v>
      </c>
      <c r="H218" s="47">
        <v>145.80000000000001</v>
      </c>
      <c r="I218" s="47">
        <f>E218+G218</f>
        <v>1509.605</v>
      </c>
      <c r="J218" s="47">
        <f>F218+H218</f>
        <v>672.51910585695282</v>
      </c>
      <c r="K218" s="85" t="s">
        <v>110</v>
      </c>
      <c r="L218" s="42" t="s">
        <v>49</v>
      </c>
      <c r="M218" s="42" t="s">
        <v>57</v>
      </c>
      <c r="N218" s="42" t="s">
        <v>58</v>
      </c>
      <c r="O218" s="42" t="s">
        <v>73</v>
      </c>
    </row>
    <row r="219" spans="1:19" ht="78.75" x14ac:dyDescent="0.25">
      <c r="A219" s="16">
        <v>3</v>
      </c>
      <c r="B219" s="17"/>
      <c r="C219" s="72" t="s">
        <v>67</v>
      </c>
      <c r="D219" s="72" t="s">
        <v>68</v>
      </c>
      <c r="E219" s="27">
        <v>514.70000000000005</v>
      </c>
      <c r="F219" s="27">
        <v>293.35621153557798</v>
      </c>
      <c r="G219" s="27">
        <v>200</v>
      </c>
      <c r="H219" s="27">
        <v>200</v>
      </c>
      <c r="I219" s="27">
        <f t="shared" ref="I219:J221" si="39">E219+G219</f>
        <v>714.7</v>
      </c>
      <c r="J219" s="27">
        <f t="shared" si="39"/>
        <v>493.35621153557798</v>
      </c>
      <c r="K219" s="42" t="s">
        <v>74</v>
      </c>
      <c r="L219" s="42" t="s">
        <v>75</v>
      </c>
      <c r="M219" s="42" t="s">
        <v>76</v>
      </c>
      <c r="N219" s="42" t="s">
        <v>77</v>
      </c>
      <c r="O219" s="42" t="s">
        <v>78</v>
      </c>
    </row>
    <row r="220" spans="1:19" ht="78.75" x14ac:dyDescent="0.25">
      <c r="A220" s="16">
        <v>4</v>
      </c>
      <c r="B220" s="17"/>
      <c r="C220" s="72" t="s">
        <v>69</v>
      </c>
      <c r="D220" s="72" t="s">
        <v>70</v>
      </c>
      <c r="E220" s="27">
        <v>591.17499999999995</v>
      </c>
      <c r="F220" s="27">
        <v>215.22455299697972</v>
      </c>
      <c r="G220" s="27">
        <v>183</v>
      </c>
      <c r="H220" s="27">
        <v>183</v>
      </c>
      <c r="I220" s="27">
        <f t="shared" si="39"/>
        <v>774.17499999999995</v>
      </c>
      <c r="J220" s="27">
        <f t="shared" si="39"/>
        <v>398.2245529969797</v>
      </c>
      <c r="K220" s="42" t="s">
        <v>48</v>
      </c>
      <c r="L220" s="42" t="s">
        <v>49</v>
      </c>
      <c r="M220" s="42" t="s">
        <v>79</v>
      </c>
      <c r="N220" s="42" t="s">
        <v>50</v>
      </c>
      <c r="O220" s="42" t="s">
        <v>80</v>
      </c>
    </row>
    <row r="221" spans="1:19" ht="78.75" x14ac:dyDescent="0.25">
      <c r="A221" s="16">
        <v>5</v>
      </c>
      <c r="B221" s="17"/>
      <c r="C221" s="72" t="s">
        <v>71</v>
      </c>
      <c r="D221" s="72" t="s">
        <v>72</v>
      </c>
      <c r="E221" s="27">
        <v>459.04999999999995</v>
      </c>
      <c r="F221" s="27">
        <v>209.47250643189807</v>
      </c>
      <c r="G221" s="27">
        <v>197.5</v>
      </c>
      <c r="H221" s="27">
        <v>197.5</v>
      </c>
      <c r="I221" s="27">
        <f t="shared" si="39"/>
        <v>656.55</v>
      </c>
      <c r="J221" s="27">
        <f t="shared" si="39"/>
        <v>406.97250643189807</v>
      </c>
      <c r="K221" s="42" t="s">
        <v>48</v>
      </c>
      <c r="L221" s="42" t="s">
        <v>81</v>
      </c>
      <c r="M221" s="42" t="s">
        <v>82</v>
      </c>
      <c r="N221" s="42" t="s">
        <v>77</v>
      </c>
      <c r="O221" s="42" t="s">
        <v>83</v>
      </c>
    </row>
    <row r="222" spans="1:19" ht="15.75" thickBot="1" x14ac:dyDescent="0.3"/>
    <row r="223" spans="1:19" ht="15.75" thickBot="1" x14ac:dyDescent="0.3">
      <c r="A223" s="123" t="s">
        <v>60</v>
      </c>
      <c r="B223" s="124"/>
      <c r="C223" s="124"/>
      <c r="D223" s="124"/>
      <c r="E223" s="124"/>
      <c r="F223" s="124"/>
      <c r="G223" s="124"/>
      <c r="H223" s="124"/>
      <c r="I223" s="124"/>
      <c r="J223" s="125"/>
    </row>
    <row r="224" spans="1:19" ht="40.15" customHeight="1" thickBot="1" x14ac:dyDescent="0.3">
      <c r="A224" s="9" t="s">
        <v>15</v>
      </c>
      <c r="B224" s="10"/>
      <c r="C224" s="10" t="s">
        <v>16</v>
      </c>
      <c r="D224" s="11" t="s">
        <v>17</v>
      </c>
      <c r="E224" s="135" t="s">
        <v>35</v>
      </c>
      <c r="F224" s="135"/>
      <c r="G224" s="135" t="s">
        <v>36</v>
      </c>
      <c r="H224" s="135"/>
      <c r="I224" s="135" t="s">
        <v>14</v>
      </c>
      <c r="J224" s="135"/>
    </row>
    <row r="225" spans="1:12" ht="24.75" x14ac:dyDescent="0.25">
      <c r="A225" s="8"/>
      <c r="B225" s="8"/>
      <c r="C225" s="8"/>
      <c r="D225" s="8"/>
      <c r="E225" s="34" t="s">
        <v>21</v>
      </c>
      <c r="F225" s="34" t="s">
        <v>22</v>
      </c>
      <c r="G225" s="34" t="s">
        <v>21</v>
      </c>
      <c r="H225" s="34" t="s">
        <v>22</v>
      </c>
      <c r="I225" s="34" t="s">
        <v>21</v>
      </c>
      <c r="J225" s="34" t="s">
        <v>22</v>
      </c>
    </row>
    <row r="226" spans="1:12" x14ac:dyDescent="0.25">
      <c r="A226" s="43">
        <v>1</v>
      </c>
      <c r="B226" s="76"/>
      <c r="C226" s="68" t="s">
        <v>65</v>
      </c>
      <c r="D226" s="68" t="s">
        <v>66</v>
      </c>
      <c r="E226" s="47">
        <v>1363.8050000000001</v>
      </c>
      <c r="F226" s="47">
        <v>526.71910585695286</v>
      </c>
      <c r="G226" s="47">
        <v>145.80000000000001</v>
      </c>
      <c r="H226" s="47">
        <v>145.80000000000001</v>
      </c>
      <c r="I226" s="47">
        <f>E226+G226</f>
        <v>1509.605</v>
      </c>
      <c r="J226" s="47">
        <f>F226+H226</f>
        <v>672.51910585695282</v>
      </c>
    </row>
    <row r="229" spans="1:12" ht="15.75" thickBot="1" x14ac:dyDescent="0.3"/>
    <row r="230" spans="1:12" ht="15.75" thickBot="1" x14ac:dyDescent="0.3">
      <c r="A230" s="1" t="s">
        <v>0</v>
      </c>
      <c r="B230" s="98" t="s">
        <v>1</v>
      </c>
      <c r="C230" s="99"/>
      <c r="D230" s="99"/>
      <c r="E230" s="99"/>
      <c r="F230" s="99"/>
      <c r="G230" s="99"/>
      <c r="H230" s="99"/>
      <c r="I230" s="99"/>
      <c r="J230" s="99"/>
      <c r="K230" s="99"/>
      <c r="L230" s="100"/>
    </row>
    <row r="231" spans="1:12" ht="15.75" thickBot="1" x14ac:dyDescent="0.3">
      <c r="A231" s="2" t="s">
        <v>2</v>
      </c>
      <c r="B231" s="101" t="s">
        <v>3</v>
      </c>
      <c r="C231" s="102"/>
      <c r="D231" s="102"/>
      <c r="E231" s="102"/>
      <c r="F231" s="102"/>
      <c r="G231" s="102"/>
      <c r="H231" s="102"/>
      <c r="I231" s="102"/>
      <c r="J231" s="102"/>
      <c r="K231" s="102"/>
      <c r="L231" s="103"/>
    </row>
    <row r="232" spans="1:12" ht="15.75" thickBot="1" x14ac:dyDescent="0.3">
      <c r="A232" s="1" t="s">
        <v>4</v>
      </c>
      <c r="B232" s="139" t="s">
        <v>111</v>
      </c>
      <c r="C232" s="105"/>
      <c r="D232" s="105"/>
      <c r="E232" s="105"/>
      <c r="F232" s="105"/>
      <c r="G232" s="105"/>
      <c r="H232" s="105"/>
      <c r="I232" s="105"/>
      <c r="J232" s="105"/>
      <c r="K232" s="105"/>
      <c r="L232" s="106"/>
    </row>
    <row r="233" spans="1:12" ht="15.75" thickBot="1" x14ac:dyDescent="0.3">
      <c r="A233" s="3" t="s">
        <v>6</v>
      </c>
      <c r="B233" s="107" t="s">
        <v>112</v>
      </c>
      <c r="C233" s="108"/>
      <c r="D233" s="108"/>
      <c r="E233" s="108"/>
      <c r="F233" s="108"/>
      <c r="G233" s="108"/>
      <c r="H233" s="108"/>
      <c r="I233" s="108"/>
      <c r="J233" s="108"/>
      <c r="K233" s="108"/>
      <c r="L233" s="109"/>
    </row>
    <row r="234" spans="1:12" ht="15.75" thickBot="1" x14ac:dyDescent="0.3">
      <c r="A234" s="4" t="s">
        <v>8</v>
      </c>
      <c r="B234" s="110" t="s">
        <v>9</v>
      </c>
      <c r="C234" s="110"/>
      <c r="D234" s="110"/>
      <c r="E234" s="110"/>
      <c r="F234" s="110"/>
      <c r="G234" s="110"/>
      <c r="H234" s="110"/>
      <c r="I234" s="110"/>
      <c r="J234" s="110"/>
      <c r="K234" s="110"/>
      <c r="L234" s="111"/>
    </row>
    <row r="235" spans="1:12" ht="15.75" thickBot="1" x14ac:dyDescent="0.3">
      <c r="A235" s="112" t="s">
        <v>86</v>
      </c>
      <c r="B235" s="113"/>
      <c r="C235" s="113"/>
      <c r="D235" s="113"/>
      <c r="E235" s="113"/>
      <c r="F235" s="113"/>
      <c r="G235" s="113"/>
      <c r="H235" s="113"/>
      <c r="I235" s="113"/>
      <c r="J235" s="113"/>
      <c r="K235" s="5"/>
      <c r="L235" s="6"/>
    </row>
    <row r="236" spans="1:12" ht="15.75" thickBot="1" x14ac:dyDescent="0.3">
      <c r="A236" s="123" t="s">
        <v>11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1"/>
    </row>
    <row r="237" spans="1:12" ht="15.75" thickBot="1" x14ac:dyDescent="0.3">
      <c r="A237" s="7"/>
      <c r="B237" s="7"/>
      <c r="C237" s="7"/>
      <c r="D237" s="8"/>
      <c r="E237" s="132" t="s">
        <v>12</v>
      </c>
      <c r="F237" s="132"/>
      <c r="G237" s="132"/>
      <c r="H237" s="132"/>
      <c r="I237" s="132" t="s">
        <v>13</v>
      </c>
      <c r="J237" s="132"/>
      <c r="K237" s="132" t="s">
        <v>14</v>
      </c>
      <c r="L237" s="133"/>
    </row>
    <row r="238" spans="1:12" ht="54.6" customHeight="1" thickBot="1" x14ac:dyDescent="0.3">
      <c r="A238" s="9" t="s">
        <v>15</v>
      </c>
      <c r="B238" s="10"/>
      <c r="C238" s="9" t="s">
        <v>16</v>
      </c>
      <c r="D238" s="11" t="s">
        <v>17</v>
      </c>
      <c r="E238" s="134" t="s">
        <v>18</v>
      </c>
      <c r="F238" s="135"/>
      <c r="G238" s="135" t="s">
        <v>19</v>
      </c>
      <c r="H238" s="135"/>
      <c r="I238" s="136" t="s">
        <v>20</v>
      </c>
      <c r="J238" s="136"/>
      <c r="K238" s="135"/>
      <c r="L238" s="133"/>
    </row>
    <row r="239" spans="1:12" ht="24.75" x14ac:dyDescent="0.25">
      <c r="A239" s="53"/>
      <c r="B239" s="53"/>
      <c r="C239" s="53"/>
      <c r="D239" s="53"/>
      <c r="E239" s="55" t="s">
        <v>21</v>
      </c>
      <c r="F239" s="56" t="s">
        <v>22</v>
      </c>
      <c r="G239" s="56" t="s">
        <v>21</v>
      </c>
      <c r="H239" s="56" t="s">
        <v>22</v>
      </c>
      <c r="I239" s="56" t="s">
        <v>21</v>
      </c>
      <c r="J239" s="56" t="s">
        <v>22</v>
      </c>
      <c r="K239" s="56" t="s">
        <v>21</v>
      </c>
      <c r="L239" s="56" t="s">
        <v>22</v>
      </c>
    </row>
    <row r="240" spans="1:12" x14ac:dyDescent="0.25">
      <c r="A240" s="24">
        <v>1</v>
      </c>
      <c r="B240" s="58"/>
      <c r="C240" s="26" t="s">
        <v>63</v>
      </c>
      <c r="D240" s="26" t="s">
        <v>64</v>
      </c>
      <c r="E240" s="84"/>
      <c r="G240" s="93" t="s">
        <v>87</v>
      </c>
      <c r="H240" s="94"/>
      <c r="I240" s="94"/>
      <c r="J240" s="94"/>
      <c r="K240" s="95"/>
      <c r="L240" s="82"/>
    </row>
    <row r="241" spans="1:15" x14ac:dyDescent="0.25">
      <c r="A241" s="16">
        <v>2</v>
      </c>
      <c r="B241" s="72"/>
      <c r="C241" s="72" t="s">
        <v>65</v>
      </c>
      <c r="D241" s="72" t="s">
        <v>66</v>
      </c>
      <c r="E241" s="53">
        <v>25.2</v>
      </c>
      <c r="F241" s="53">
        <v>25.2</v>
      </c>
      <c r="G241" s="53">
        <v>70.599999999999994</v>
      </c>
      <c r="H241" s="53">
        <v>70.599999999999994</v>
      </c>
      <c r="I241" s="53">
        <v>50</v>
      </c>
      <c r="J241" s="53">
        <v>50</v>
      </c>
      <c r="K241" s="53">
        <v>145.80000000000001</v>
      </c>
      <c r="L241" s="53">
        <v>145.80000000000001</v>
      </c>
    </row>
    <row r="242" spans="1:15" x14ac:dyDescent="0.25">
      <c r="A242" s="16">
        <v>3</v>
      </c>
      <c r="B242" s="72"/>
      <c r="C242" s="72" t="s">
        <v>67</v>
      </c>
      <c r="D242" s="72" t="s">
        <v>68</v>
      </c>
      <c r="E242" s="53">
        <v>50</v>
      </c>
      <c r="F242" s="53">
        <v>50</v>
      </c>
      <c r="G242" s="53">
        <v>100</v>
      </c>
      <c r="H242" s="53">
        <v>100</v>
      </c>
      <c r="I242" s="53">
        <v>50</v>
      </c>
      <c r="J242" s="53">
        <v>50</v>
      </c>
      <c r="K242" s="53">
        <v>200</v>
      </c>
      <c r="L242" s="53">
        <v>200</v>
      </c>
    </row>
    <row r="243" spans="1:15" x14ac:dyDescent="0.25">
      <c r="A243" s="16">
        <v>4</v>
      </c>
      <c r="B243" s="72"/>
      <c r="C243" s="72" t="s">
        <v>69</v>
      </c>
      <c r="D243" s="72" t="s">
        <v>70</v>
      </c>
      <c r="E243" s="53">
        <v>33</v>
      </c>
      <c r="F243" s="53">
        <v>33</v>
      </c>
      <c r="G243" s="53">
        <v>100</v>
      </c>
      <c r="H243" s="53">
        <v>100</v>
      </c>
      <c r="I243" s="53">
        <v>50</v>
      </c>
      <c r="J243" s="53">
        <v>50</v>
      </c>
      <c r="K243" s="53">
        <v>183</v>
      </c>
      <c r="L243" s="53">
        <v>183</v>
      </c>
    </row>
    <row r="244" spans="1:15" x14ac:dyDescent="0.25">
      <c r="A244" s="16">
        <v>5</v>
      </c>
      <c r="B244" s="72"/>
      <c r="C244" s="72" t="s">
        <v>71</v>
      </c>
      <c r="D244" s="72" t="s">
        <v>72</v>
      </c>
      <c r="E244" s="53">
        <v>47.5</v>
      </c>
      <c r="F244" s="53">
        <v>47.5</v>
      </c>
      <c r="G244" s="53">
        <v>100</v>
      </c>
      <c r="H244" s="53">
        <v>100</v>
      </c>
      <c r="I244" s="53">
        <v>50</v>
      </c>
      <c r="J244" s="53">
        <v>50</v>
      </c>
      <c r="K244" s="53">
        <v>197.5</v>
      </c>
      <c r="L244" s="53">
        <v>197.5</v>
      </c>
    </row>
    <row r="246" spans="1:15" ht="15.75" thickBot="1" x14ac:dyDescent="0.3"/>
    <row r="247" spans="1:15" ht="15.75" thickBot="1" x14ac:dyDescent="0.3">
      <c r="A247" s="123" t="s">
        <v>34</v>
      </c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49.9" customHeight="1" thickBot="1" x14ac:dyDescent="0.3">
      <c r="A248" s="9" t="s">
        <v>15</v>
      </c>
      <c r="B248" s="12"/>
      <c r="C248" s="9" t="s">
        <v>16</v>
      </c>
      <c r="D248" s="11" t="s">
        <v>17</v>
      </c>
      <c r="E248" s="135" t="s">
        <v>35</v>
      </c>
      <c r="F248" s="135"/>
      <c r="G248" s="135" t="s">
        <v>36</v>
      </c>
      <c r="H248" s="135"/>
      <c r="I248" s="135" t="s">
        <v>14</v>
      </c>
      <c r="J248" s="135"/>
      <c r="K248" s="127" t="s">
        <v>37</v>
      </c>
      <c r="L248" s="128"/>
      <c r="M248" s="128"/>
      <c r="N248" s="128"/>
      <c r="O248" s="129"/>
    </row>
    <row r="249" spans="1:15" ht="24.75" x14ac:dyDescent="0.25">
      <c r="A249" s="59"/>
      <c r="B249" s="59"/>
      <c r="C249" s="59"/>
      <c r="D249" s="59"/>
      <c r="E249" s="37" t="s">
        <v>21</v>
      </c>
      <c r="F249" s="37" t="s">
        <v>22</v>
      </c>
      <c r="G249" s="37" t="s">
        <v>21</v>
      </c>
      <c r="H249" s="37" t="s">
        <v>22</v>
      </c>
      <c r="I249" s="37" t="s">
        <v>21</v>
      </c>
      <c r="J249" s="37" t="s">
        <v>22</v>
      </c>
      <c r="K249" s="73" t="s">
        <v>38</v>
      </c>
      <c r="L249" s="73" t="s">
        <v>39</v>
      </c>
      <c r="M249" s="37" t="s">
        <v>40</v>
      </c>
      <c r="N249" s="37" t="s">
        <v>41</v>
      </c>
      <c r="O249" s="37" t="s">
        <v>42</v>
      </c>
    </row>
    <row r="250" spans="1:15" x14ac:dyDescent="0.25">
      <c r="A250" s="24">
        <v>1</v>
      </c>
      <c r="B250" s="58"/>
      <c r="C250" s="26" t="s">
        <v>63</v>
      </c>
      <c r="D250" s="26" t="s">
        <v>64</v>
      </c>
      <c r="E250" s="92">
        <v>1993.625</v>
      </c>
      <c r="F250" s="92">
        <v>535.01542257865515</v>
      </c>
      <c r="G250" s="118" t="s">
        <v>87</v>
      </c>
      <c r="H250" s="119"/>
      <c r="I250" s="119"/>
      <c r="J250" s="119"/>
      <c r="K250" s="95"/>
      <c r="L250" s="74"/>
      <c r="M250" s="75"/>
      <c r="N250" s="75"/>
      <c r="O250" s="75"/>
    </row>
    <row r="251" spans="1:15" ht="78.75" x14ac:dyDescent="0.25">
      <c r="A251" s="16">
        <v>2</v>
      </c>
      <c r="B251" s="72"/>
      <c r="C251" s="72" t="s">
        <v>65</v>
      </c>
      <c r="D251" s="72" t="s">
        <v>66</v>
      </c>
      <c r="E251" s="27">
        <v>1363.8050000000001</v>
      </c>
      <c r="F251" s="27">
        <v>526.71910585695286</v>
      </c>
      <c r="G251" s="53">
        <v>145.80000000000001</v>
      </c>
      <c r="H251" s="53">
        <v>145.80000000000001</v>
      </c>
      <c r="I251" s="27">
        <v>1509.605</v>
      </c>
      <c r="J251" s="27">
        <v>672.51910585695282</v>
      </c>
      <c r="K251" s="65" t="s">
        <v>55</v>
      </c>
      <c r="L251" s="42" t="s">
        <v>49</v>
      </c>
      <c r="M251" s="42" t="s">
        <v>57</v>
      </c>
      <c r="N251" s="42" t="s">
        <v>58</v>
      </c>
      <c r="O251" s="42" t="s">
        <v>73</v>
      </c>
    </row>
    <row r="252" spans="1:15" ht="78.75" x14ac:dyDescent="0.25">
      <c r="A252" s="16">
        <v>3</v>
      </c>
      <c r="B252" s="72"/>
      <c r="C252" s="72" t="s">
        <v>67</v>
      </c>
      <c r="D252" s="72" t="s">
        <v>68</v>
      </c>
      <c r="E252" s="27">
        <v>514.70000000000005</v>
      </c>
      <c r="F252" s="27">
        <v>293.35621153557798</v>
      </c>
      <c r="G252" s="53">
        <v>200</v>
      </c>
      <c r="H252" s="53">
        <v>200</v>
      </c>
      <c r="I252" s="27">
        <v>714.7</v>
      </c>
      <c r="J252" s="27">
        <v>493.35621153557798</v>
      </c>
      <c r="K252" s="42" t="s">
        <v>74</v>
      </c>
      <c r="L252" s="42" t="s">
        <v>75</v>
      </c>
      <c r="M252" s="42" t="s">
        <v>76</v>
      </c>
      <c r="N252" s="42" t="s">
        <v>77</v>
      </c>
      <c r="O252" s="42" t="s">
        <v>78</v>
      </c>
    </row>
    <row r="253" spans="1:15" ht="78.75" x14ac:dyDescent="0.25">
      <c r="A253" s="16">
        <v>4</v>
      </c>
      <c r="B253" s="72"/>
      <c r="C253" s="72" t="s">
        <v>69</v>
      </c>
      <c r="D253" s="72" t="s">
        <v>70</v>
      </c>
      <c r="E253" s="27">
        <v>591.17499999999995</v>
      </c>
      <c r="F253" s="27">
        <v>215.22455299697972</v>
      </c>
      <c r="G253" s="53">
        <v>183</v>
      </c>
      <c r="H253" s="53">
        <v>183</v>
      </c>
      <c r="I253" s="27">
        <v>774.17499999999995</v>
      </c>
      <c r="J253" s="27">
        <v>398.2245529969797</v>
      </c>
      <c r="K253" s="42" t="s">
        <v>48</v>
      </c>
      <c r="L253" s="42" t="s">
        <v>49</v>
      </c>
      <c r="M253" s="42" t="s">
        <v>79</v>
      </c>
      <c r="N253" s="42" t="s">
        <v>50</v>
      </c>
      <c r="O253" s="42" t="s">
        <v>80</v>
      </c>
    </row>
    <row r="254" spans="1:15" ht="78.75" x14ac:dyDescent="0.25">
      <c r="A254" s="43">
        <v>5</v>
      </c>
      <c r="B254" s="68"/>
      <c r="C254" s="68" t="s">
        <v>71</v>
      </c>
      <c r="D254" s="68" t="s">
        <v>72</v>
      </c>
      <c r="E254" s="47">
        <v>459.04999999999995</v>
      </c>
      <c r="F254" s="47">
        <v>209.47250643189807</v>
      </c>
      <c r="G254" s="68">
        <v>197.5</v>
      </c>
      <c r="H254" s="68">
        <v>197.5</v>
      </c>
      <c r="I254" s="47">
        <v>656.55</v>
      </c>
      <c r="J254" s="47">
        <v>406.97250643189807</v>
      </c>
      <c r="K254" s="42" t="s">
        <v>48</v>
      </c>
      <c r="L254" s="42" t="s">
        <v>81</v>
      </c>
      <c r="M254" s="42" t="s">
        <v>82</v>
      </c>
      <c r="N254" s="67" t="s">
        <v>77</v>
      </c>
      <c r="O254" s="42" t="s">
        <v>83</v>
      </c>
    </row>
    <row r="255" spans="1:15" ht="15.75" thickBot="1" x14ac:dyDescent="0.3"/>
    <row r="256" spans="1:15" ht="15.75" thickBot="1" x14ac:dyDescent="0.3">
      <c r="A256" s="123" t="s">
        <v>60</v>
      </c>
      <c r="B256" s="124"/>
      <c r="C256" s="124"/>
      <c r="D256" s="124"/>
      <c r="E256" s="124"/>
      <c r="F256" s="124"/>
      <c r="G256" s="124"/>
      <c r="H256" s="124"/>
      <c r="I256" s="124"/>
      <c r="J256" s="125"/>
    </row>
    <row r="257" spans="1:10" ht="44.45" customHeight="1" thickBot="1" x14ac:dyDescent="0.3">
      <c r="A257" s="9" t="s">
        <v>15</v>
      </c>
      <c r="B257" s="10"/>
      <c r="C257" s="10" t="s">
        <v>16</v>
      </c>
      <c r="D257" s="11" t="s">
        <v>17</v>
      </c>
      <c r="E257" s="135" t="s">
        <v>35</v>
      </c>
      <c r="F257" s="135"/>
      <c r="G257" s="135" t="s">
        <v>36</v>
      </c>
      <c r="H257" s="135"/>
      <c r="I257" s="135" t="s">
        <v>14</v>
      </c>
      <c r="J257" s="135"/>
    </row>
    <row r="258" spans="1:10" ht="24.75" x14ac:dyDescent="0.25">
      <c r="A258" s="8"/>
      <c r="B258" s="8"/>
      <c r="C258" s="8"/>
      <c r="D258" s="8"/>
      <c r="E258" s="34" t="s">
        <v>21</v>
      </c>
      <c r="F258" s="34" t="s">
        <v>22</v>
      </c>
      <c r="G258" s="34" t="s">
        <v>21</v>
      </c>
      <c r="H258" s="34" t="s">
        <v>22</v>
      </c>
      <c r="I258" s="34" t="s">
        <v>21</v>
      </c>
      <c r="J258" s="34" t="s">
        <v>22</v>
      </c>
    </row>
    <row r="259" spans="1:10" x14ac:dyDescent="0.25">
      <c r="A259" s="43">
        <v>5</v>
      </c>
      <c r="B259" s="68"/>
      <c r="C259" s="68" t="s">
        <v>71</v>
      </c>
      <c r="D259" s="68" t="s">
        <v>72</v>
      </c>
      <c r="E259" s="47">
        <v>459.04999999999995</v>
      </c>
      <c r="F259" s="47">
        <v>209.47250643189807</v>
      </c>
      <c r="G259" s="68">
        <v>197.5</v>
      </c>
      <c r="H259" s="68">
        <v>197.5</v>
      </c>
      <c r="I259" s="47">
        <v>656.55</v>
      </c>
      <c r="J259" s="47">
        <v>406.97250643189807</v>
      </c>
    </row>
    <row r="262" spans="1:10" x14ac:dyDescent="0.25">
      <c r="A262" s="96"/>
      <c r="B262" s="96"/>
      <c r="C262" s="96"/>
    </row>
    <row r="263" spans="1:10" x14ac:dyDescent="0.25">
      <c r="A263" s="96" t="s">
        <v>114</v>
      </c>
      <c r="B263" s="96"/>
      <c r="C263" s="96"/>
      <c r="D263" s="96"/>
    </row>
  </sheetData>
  <sheetProtection algorithmName="SHA-512" hashValue="/d+y5jMfdEuUFCuKwU2V7FKqrqCQAZiYCLTiRFE9yYNRvQbdNoW2znBh6bgXQueT75u7pSvK2xB9RH8hG879pw==" saltValue="OneVIptuBCwjA4xpmHuWUA==" spinCount="100000" sheet="1" objects="1" scenarios="1"/>
  <mergeCells count="196">
    <mergeCell ref="E257:F257"/>
    <mergeCell ref="G257:H257"/>
    <mergeCell ref="I257:J257"/>
    <mergeCell ref="E248:F248"/>
    <mergeCell ref="G248:H248"/>
    <mergeCell ref="I248:J248"/>
    <mergeCell ref="K248:O248"/>
    <mergeCell ref="A256:J256"/>
    <mergeCell ref="G250:J250"/>
    <mergeCell ref="E238:F238"/>
    <mergeCell ref="G238:H238"/>
    <mergeCell ref="I238:J238"/>
    <mergeCell ref="K238:L238"/>
    <mergeCell ref="A247:O247"/>
    <mergeCell ref="B233:L233"/>
    <mergeCell ref="B234:L234"/>
    <mergeCell ref="A235:J235"/>
    <mergeCell ref="A236:L236"/>
    <mergeCell ref="E237:H237"/>
    <mergeCell ref="I237:J237"/>
    <mergeCell ref="K237:L237"/>
    <mergeCell ref="E224:F224"/>
    <mergeCell ref="G224:H224"/>
    <mergeCell ref="I224:J224"/>
    <mergeCell ref="B230:L230"/>
    <mergeCell ref="B231:L231"/>
    <mergeCell ref="B232:L232"/>
    <mergeCell ref="E215:F215"/>
    <mergeCell ref="G215:H215"/>
    <mergeCell ref="I215:J215"/>
    <mergeCell ref="K215:O215"/>
    <mergeCell ref="A223:J223"/>
    <mergeCell ref="G217:J217"/>
    <mergeCell ref="E206:F206"/>
    <mergeCell ref="G206:H206"/>
    <mergeCell ref="I206:J206"/>
    <mergeCell ref="K206:L206"/>
    <mergeCell ref="F208:J208"/>
    <mergeCell ref="A214:O214"/>
    <mergeCell ref="B201:L201"/>
    <mergeCell ref="B202:L202"/>
    <mergeCell ref="A203:J203"/>
    <mergeCell ref="A204:L204"/>
    <mergeCell ref="E205:H205"/>
    <mergeCell ref="I205:J205"/>
    <mergeCell ref="K205:L205"/>
    <mergeCell ref="E192:F192"/>
    <mergeCell ref="G192:H192"/>
    <mergeCell ref="I192:J192"/>
    <mergeCell ref="B198:L198"/>
    <mergeCell ref="B199:L199"/>
    <mergeCell ref="B200:L200"/>
    <mergeCell ref="E183:F183"/>
    <mergeCell ref="G183:H183"/>
    <mergeCell ref="I183:J183"/>
    <mergeCell ref="K183:O183"/>
    <mergeCell ref="A191:J191"/>
    <mergeCell ref="G185:J185"/>
    <mergeCell ref="E174:F174"/>
    <mergeCell ref="G174:H174"/>
    <mergeCell ref="I174:J174"/>
    <mergeCell ref="K174:L174"/>
    <mergeCell ref="F176:J176"/>
    <mergeCell ref="A182:O182"/>
    <mergeCell ref="B168:L168"/>
    <mergeCell ref="B169:L169"/>
    <mergeCell ref="B170:L170"/>
    <mergeCell ref="A171:J171"/>
    <mergeCell ref="A172:L172"/>
    <mergeCell ref="E173:H173"/>
    <mergeCell ref="I173:J173"/>
    <mergeCell ref="K173:L173"/>
    <mergeCell ref="A159:J159"/>
    <mergeCell ref="E160:F160"/>
    <mergeCell ref="G160:H160"/>
    <mergeCell ref="I160:J160"/>
    <mergeCell ref="B166:L166"/>
    <mergeCell ref="B167:L167"/>
    <mergeCell ref="E144:F144"/>
    <mergeCell ref="G144:H144"/>
    <mergeCell ref="I144:J144"/>
    <mergeCell ref="K144:L144"/>
    <mergeCell ref="A151:O151"/>
    <mergeCell ref="E152:F152"/>
    <mergeCell ref="G152:H152"/>
    <mergeCell ref="I152:J152"/>
    <mergeCell ref="K152:O152"/>
    <mergeCell ref="B139:L139"/>
    <mergeCell ref="B140:L140"/>
    <mergeCell ref="A141:J141"/>
    <mergeCell ref="A142:L142"/>
    <mergeCell ref="E143:H143"/>
    <mergeCell ref="I143:J143"/>
    <mergeCell ref="K143:L143"/>
    <mergeCell ref="E130:F130"/>
    <mergeCell ref="G130:H130"/>
    <mergeCell ref="I130:J130"/>
    <mergeCell ref="B136:L136"/>
    <mergeCell ref="B137:L137"/>
    <mergeCell ref="B138:L138"/>
    <mergeCell ref="A120:O120"/>
    <mergeCell ref="E121:F121"/>
    <mergeCell ref="G121:H121"/>
    <mergeCell ref="I121:J121"/>
    <mergeCell ref="K121:O121"/>
    <mergeCell ref="A129:J129"/>
    <mergeCell ref="E110:H110"/>
    <mergeCell ref="I110:J110"/>
    <mergeCell ref="K110:L110"/>
    <mergeCell ref="E111:F111"/>
    <mergeCell ref="G111:H111"/>
    <mergeCell ref="I111:J111"/>
    <mergeCell ref="K111:L111"/>
    <mergeCell ref="B104:L104"/>
    <mergeCell ref="B105:L105"/>
    <mergeCell ref="B106:L106"/>
    <mergeCell ref="B107:L107"/>
    <mergeCell ref="A108:J108"/>
    <mergeCell ref="A109:L109"/>
    <mergeCell ref="A96:J96"/>
    <mergeCell ref="E97:F97"/>
    <mergeCell ref="G97:H97"/>
    <mergeCell ref="I97:J97"/>
    <mergeCell ref="B103:L103"/>
    <mergeCell ref="F80:J80"/>
    <mergeCell ref="A87:O87"/>
    <mergeCell ref="E88:F88"/>
    <mergeCell ref="G88:H88"/>
    <mergeCell ref="I88:J88"/>
    <mergeCell ref="K88:O88"/>
    <mergeCell ref="E77:H77"/>
    <mergeCell ref="I77:J77"/>
    <mergeCell ref="K77:L77"/>
    <mergeCell ref="E78:F78"/>
    <mergeCell ref="G78:H78"/>
    <mergeCell ref="I78:J78"/>
    <mergeCell ref="K78:L78"/>
    <mergeCell ref="B71:L71"/>
    <mergeCell ref="B72:L72"/>
    <mergeCell ref="B73:L73"/>
    <mergeCell ref="B74:L74"/>
    <mergeCell ref="A75:J75"/>
    <mergeCell ref="A76:L76"/>
    <mergeCell ref="A63:J63"/>
    <mergeCell ref="E64:F64"/>
    <mergeCell ref="G64:H64"/>
    <mergeCell ref="I64:J64"/>
    <mergeCell ref="B70:L70"/>
    <mergeCell ref="G90:J90"/>
    <mergeCell ref="E15:L15"/>
    <mergeCell ref="A20:O20"/>
    <mergeCell ref="E21:F21"/>
    <mergeCell ref="G21:H21"/>
    <mergeCell ref="I21:J21"/>
    <mergeCell ref="K21:O21"/>
    <mergeCell ref="A9:L9"/>
    <mergeCell ref="E10:H10"/>
    <mergeCell ref="I10:J10"/>
    <mergeCell ref="K10:L10"/>
    <mergeCell ref="E11:F11"/>
    <mergeCell ref="G11:H11"/>
    <mergeCell ref="I11:J11"/>
    <mergeCell ref="K11:L11"/>
    <mergeCell ref="B38:L38"/>
    <mergeCell ref="B39:L39"/>
    <mergeCell ref="B40:L40"/>
    <mergeCell ref="B41:L41"/>
    <mergeCell ref="A42:J42"/>
    <mergeCell ref="A43:L43"/>
    <mergeCell ref="A30:J30"/>
    <mergeCell ref="E31:F31"/>
    <mergeCell ref="G31:H31"/>
    <mergeCell ref="A1:L1"/>
    <mergeCell ref="B3:L3"/>
    <mergeCell ref="B4:L4"/>
    <mergeCell ref="B5:L5"/>
    <mergeCell ref="B6:L6"/>
    <mergeCell ref="B7:L7"/>
    <mergeCell ref="A8:J8"/>
    <mergeCell ref="G25:J25"/>
    <mergeCell ref="G57:K57"/>
    <mergeCell ref="I31:J31"/>
    <mergeCell ref="B37:L37"/>
    <mergeCell ref="E47:L47"/>
    <mergeCell ref="A54:O54"/>
    <mergeCell ref="E55:F55"/>
    <mergeCell ref="G55:H55"/>
    <mergeCell ref="I55:J55"/>
    <mergeCell ref="K55:O55"/>
    <mergeCell ref="E44:H44"/>
    <mergeCell ref="I44:J44"/>
    <mergeCell ref="K44:L44"/>
    <mergeCell ref="E45:F45"/>
    <mergeCell ref="G45:H45"/>
    <mergeCell ref="I45:J45"/>
    <mergeCell ref="K45:L45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cp:lastPrinted>2020-06-25T06:54:57Z</cp:lastPrinted>
  <dcterms:created xsi:type="dcterms:W3CDTF">2020-06-25T06:39:04Z</dcterms:created>
  <dcterms:modified xsi:type="dcterms:W3CDTF">2020-06-26T05:36:11Z</dcterms:modified>
</cp:coreProperties>
</file>