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 ΣΤΗΝ ΣΕΛΙΔΑ ΥΠΕ\"/>
    </mc:Choice>
  </mc:AlternateContent>
  <xr:revisionPtr revIDLastSave="0" documentId="13_ncr:1_{211D6EB7-02EB-4FED-B9CD-8FE600FEA529}" xr6:coauthVersionLast="45" xr6:coauthVersionMax="45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ΚΥ ΠΕΙΡΑΙΑ" sheetId="3" r:id="rId1"/>
    <sheet name="KY ΧΑΛΑΝΔΡΙΟΥ" sheetId="4" r:id="rId2"/>
    <sheet name="ΚΥ ΝΕΑΣ ΙΩΝΙΑΣ" sheetId="5" r:id="rId3"/>
    <sheet name="ΚΥ ΙΛΙΟΥ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4" l="1"/>
  <c r="J12" i="4"/>
  <c r="J13" i="4"/>
  <c r="J14" i="4"/>
  <c r="J26" i="6" l="1"/>
  <c r="I26" i="6"/>
  <c r="I28" i="5" l="1"/>
  <c r="J20" i="6" l="1"/>
  <c r="I20" i="6"/>
  <c r="J19" i="6"/>
  <c r="I19" i="6"/>
  <c r="J18" i="6"/>
  <c r="I18" i="6"/>
  <c r="K12" i="6"/>
  <c r="J12" i="6"/>
  <c r="H12" i="6"/>
  <c r="F12" i="6"/>
  <c r="K11" i="6"/>
  <c r="J11" i="6"/>
  <c r="H11" i="6"/>
  <c r="F11" i="6"/>
  <c r="K10" i="6"/>
  <c r="J10" i="6"/>
  <c r="H10" i="6"/>
  <c r="F10" i="6"/>
  <c r="J23" i="5"/>
  <c r="I23" i="5"/>
  <c r="J22" i="5"/>
  <c r="I22" i="5"/>
  <c r="J21" i="5"/>
  <c r="I21" i="5"/>
  <c r="J20" i="5"/>
  <c r="I20" i="5"/>
  <c r="J19" i="5"/>
  <c r="I19" i="5"/>
  <c r="K14" i="5"/>
  <c r="J14" i="5"/>
  <c r="H14" i="5"/>
  <c r="F14" i="5"/>
  <c r="L14" i="5" s="1"/>
  <c r="K13" i="5"/>
  <c r="J13" i="5"/>
  <c r="H13" i="5"/>
  <c r="F13" i="5"/>
  <c r="L13" i="5" s="1"/>
  <c r="K12" i="5"/>
  <c r="J12" i="5"/>
  <c r="H12" i="5"/>
  <c r="F12" i="5"/>
  <c r="L12" i="5" s="1"/>
  <c r="K11" i="5"/>
  <c r="J11" i="5"/>
  <c r="H11" i="5"/>
  <c r="F11" i="5"/>
  <c r="L11" i="5" s="1"/>
  <c r="K10" i="5"/>
  <c r="J10" i="5"/>
  <c r="H10" i="5"/>
  <c r="F10" i="5"/>
  <c r="L10" i="5" s="1"/>
  <c r="J23" i="4"/>
  <c r="I23" i="4"/>
  <c r="K14" i="4"/>
  <c r="H14" i="4"/>
  <c r="F14" i="4"/>
  <c r="J21" i="4"/>
  <c r="I21" i="4"/>
  <c r="K12" i="4"/>
  <c r="H12" i="4"/>
  <c r="F12" i="4"/>
  <c r="L12" i="4" s="1"/>
  <c r="J22" i="4"/>
  <c r="I22" i="4"/>
  <c r="J20" i="4"/>
  <c r="I20" i="4"/>
  <c r="J19" i="4"/>
  <c r="I19" i="4"/>
  <c r="K13" i="4"/>
  <c r="H13" i="4"/>
  <c r="F13" i="4"/>
  <c r="K11" i="4"/>
  <c r="H11" i="4"/>
  <c r="F11" i="4"/>
  <c r="K10" i="4"/>
  <c r="J10" i="4"/>
  <c r="H10" i="4"/>
  <c r="F10" i="4"/>
  <c r="L10" i="6" l="1"/>
  <c r="L11" i="6"/>
  <c r="L12" i="6"/>
  <c r="L14" i="4"/>
  <c r="L11" i="4"/>
  <c r="L13" i="4"/>
  <c r="L10" i="4"/>
  <c r="J19" i="3" l="1"/>
  <c r="K19" i="3"/>
  <c r="J20" i="3"/>
  <c r="K20" i="3" l="1"/>
  <c r="K18" i="3"/>
  <c r="J18" i="3"/>
  <c r="L12" i="3"/>
  <c r="K12" i="3"/>
  <c r="I12" i="3"/>
  <c r="G12" i="3"/>
  <c r="L11" i="3"/>
  <c r="K11" i="3"/>
  <c r="I11" i="3"/>
  <c r="G11" i="3"/>
  <c r="L10" i="3"/>
  <c r="K10" i="3"/>
  <c r="I10" i="3"/>
  <c r="G10" i="3"/>
  <c r="M10" i="3" l="1"/>
  <c r="M12" i="3"/>
  <c r="M11" i="3"/>
</calcChain>
</file>

<file path=xl/sharedStrings.xml><?xml version="1.0" encoding="utf-8"?>
<sst xmlns="http://schemas.openxmlformats.org/spreadsheetml/2006/main" count="366" uniqueCount="44">
  <si>
    <t>1η &amp; 2η ΥΠΕ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</si>
  <si>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</si>
  <si>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</si>
  <si>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</si>
  <si>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</si>
  <si>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</si>
  <si>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</si>
  <si>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</si>
  <si>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</si>
  <si>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</si>
  <si>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</si>
  <si>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</si>
  <si>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</si>
  <si>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</si>
  <si>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</si>
  <si>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</si>
  <si>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</si>
  <si>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</si>
  <si>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</si>
  <si>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</si>
  <si>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</si>
  <si>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</si>
  <si>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</si>
  <si>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Πίνακας Τελικής Κατάταξης</t>
  </si>
  <si>
    <t>ΕΙΔΙΚΟΤΗΤΑ: ΕΝΔΟΚΡΙΝΟΛΟΓΙΑΣ</t>
  </si>
  <si>
    <t>ΒΑΘΜΟΣ: Επιμελητής Β'</t>
  </si>
  <si>
    <t>ΚΕΝΤΡΟ ΥΓΕΙΑΣ ΠΕΙΡΑΙΑ-  2.128.1. (ΔΑΑΔ 64112/18-12-2018 )</t>
  </si>
  <si>
    <t>75/1477</t>
  </si>
  <si>
    <t>Σ524509</t>
  </si>
  <si>
    <t>75/1156</t>
  </si>
  <si>
    <t>Π 963952/ AI0005438</t>
  </si>
  <si>
    <t>75/1084</t>
  </si>
  <si>
    <t>ΑΗ034530</t>
  </si>
  <si>
    <t>1.38.1</t>
  </si>
  <si>
    <t>1.25.1</t>
  </si>
  <si>
    <t>2.128.1</t>
  </si>
  <si>
    <t>2.126.1</t>
  </si>
  <si>
    <t>75/1951</t>
  </si>
  <si>
    <t>ΑΒ398633</t>
  </si>
  <si>
    <t>75/1387</t>
  </si>
  <si>
    <t>ΑΙ659819</t>
  </si>
  <si>
    <t>ΚΕΝΤΡΟ ΥΓΕΙΑΣ ΧΑΛΑΝΔΡΙΟΥ-  1.38.1. (αριθμ. προκήρ.  ΔΑΑΔ 59116/18-12-2018/ 20-12-2018)</t>
  </si>
  <si>
    <t>ΚΕΝΤΡΟ ΥΓΕΙΑΣ ΙΛΙΟΥ-  2.126.1. (ΔΑΑΔ 64112/18-12-2018 )</t>
  </si>
  <si>
    <t>ΚΕΝΤΡΟ ΥΓΕΙΑΣ ΝΕΑΣ ΙΩΝΙΑΣ-  1.25.1. (αριθμ. προκήρ.  ΔΑΑΔ 59116/18-12-2018/ 20-12-2018)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</si>
</sst>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sz val="9.5"/>
      <color rgb="FF000000"/>
      <name val="Arial"/>
      <family val="2"/>
      <charset val="161"/>
    </font>
    <font>
      <sz val="9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u/>
      <sz val="11"/>
      <color rgb="FFFF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charset val="1"/>
    </font>
    <font>
      <sz val="11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9.5"/>
      <color rgb="FF000000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D6DCE5"/>
      </patternFill>
    </fill>
    <fill>
      <patternFill patternType="solid">
        <fgColor theme="4" tint="0.79998168889431442"/>
        <bgColor rgb="FFD9D9D9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62">
    <xf numFmtId="0" fontId="0" fillId="0" borderId="0" xfId="0"/>
    <xf numFmtId="0" fontId="2" fillId="0" borderId="0" xfId="1"/>
    <xf numFmtId="0" fontId="5" fillId="2" borderId="3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2" fontId="7" fillId="2" borderId="7" xfId="1" applyNumberFormat="1" applyFont="1" applyFill="1" applyBorder="1" applyAlignment="1">
      <alignment horizontal="center" wrapText="1"/>
    </xf>
    <xf numFmtId="0" fontId="2" fillId="0" borderId="9" xfId="1" applyBorder="1"/>
    <xf numFmtId="0" fontId="10" fillId="0" borderId="0" xfId="1" applyFont="1"/>
    <xf numFmtId="0" fontId="7" fillId="3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3" borderId="15" xfId="1" applyFont="1" applyFill="1" applyBorder="1" applyAlignment="1">
      <alignment horizontal="center" vertical="center" wrapText="1"/>
    </xf>
    <xf numFmtId="49" fontId="9" fillId="4" borderId="17" xfId="1" applyNumberFormat="1" applyFont="1" applyFill="1" applyBorder="1" applyAlignment="1"/>
    <xf numFmtId="49" fontId="2" fillId="5" borderId="21" xfId="1" applyNumberFormat="1" applyFont="1" applyFill="1" applyBorder="1" applyAlignment="1"/>
    <xf numFmtId="0" fontId="2" fillId="0" borderId="24" xfId="1" applyBorder="1"/>
    <xf numFmtId="0" fontId="2" fillId="0" borderId="25" xfId="1" applyBorder="1"/>
    <xf numFmtId="0" fontId="5" fillId="3" borderId="8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5" borderId="4" xfId="1" applyFont="1" applyFill="1" applyBorder="1" applyAlignment="1">
      <alignment horizontal="center" vertical="center" wrapText="1"/>
    </xf>
    <xf numFmtId="49" fontId="8" fillId="5" borderId="20" xfId="1" applyNumberFormat="1" applyFont="1" applyFill="1" applyBorder="1" applyAlignment="1">
      <alignment wrapText="1"/>
    </xf>
    <xf numFmtId="2" fontId="11" fillId="5" borderId="27" xfId="1" applyNumberFormat="1" applyFont="1" applyFill="1" applyBorder="1" applyAlignment="1">
      <alignment horizontal="center" wrapText="1"/>
    </xf>
    <xf numFmtId="2" fontId="7" fillId="5" borderId="22" xfId="1" applyNumberFormat="1" applyFont="1" applyFill="1" applyBorder="1" applyAlignment="1">
      <alignment horizontal="center" vertical="center" wrapText="1"/>
    </xf>
    <xf numFmtId="0" fontId="12" fillId="0" borderId="0" xfId="1" applyFont="1"/>
    <xf numFmtId="0" fontId="0" fillId="0" borderId="0" xfId="0" applyAlignment="1">
      <alignment horizontal="center"/>
    </xf>
    <xf numFmtId="2" fontId="7" fillId="0" borderId="4" xfId="1" applyNumberFormat="1" applyFont="1" applyFill="1" applyBorder="1" applyAlignment="1">
      <alignment horizontal="center" wrapText="1"/>
    </xf>
    <xf numFmtId="2" fontId="2" fillId="0" borderId="5" xfId="1" applyNumberFormat="1" applyFill="1" applyBorder="1"/>
    <xf numFmtId="0" fontId="7" fillId="6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wrapText="1"/>
    </xf>
    <xf numFmtId="2" fontId="17" fillId="0" borderId="4" xfId="1" applyNumberFormat="1" applyFont="1" applyFill="1" applyBorder="1" applyAlignment="1">
      <alignment horizontal="center" wrapText="1"/>
    </xf>
    <xf numFmtId="2" fontId="17" fillId="2" borderId="7" xfId="1" applyNumberFormat="1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 wrapText="1"/>
    </xf>
    <xf numFmtId="2" fontId="17" fillId="2" borderId="10" xfId="1" applyNumberFormat="1" applyFont="1" applyFill="1" applyBorder="1" applyAlignment="1">
      <alignment horizontal="center" wrapText="1"/>
    </xf>
    <xf numFmtId="2" fontId="17" fillId="2" borderId="8" xfId="1" applyNumberFormat="1" applyFont="1" applyFill="1" applyBorder="1" applyAlignment="1">
      <alignment horizontal="center" wrapText="1"/>
    </xf>
    <xf numFmtId="49" fontId="15" fillId="5" borderId="21" xfId="1" applyNumberFormat="1" applyFont="1" applyFill="1" applyBorder="1" applyAlignment="1"/>
    <xf numFmtId="0" fontId="15" fillId="0" borderId="0" xfId="0" applyFont="1"/>
    <xf numFmtId="0" fontId="2" fillId="0" borderId="0" xfId="1" applyAlignment="1">
      <alignment horizontal="center"/>
    </xf>
    <xf numFmtId="2" fontId="15" fillId="0" borderId="5" xfId="1" applyNumberFormat="1" applyFont="1" applyFill="1" applyBorder="1" applyAlignment="1">
      <alignment horizontal="center"/>
    </xf>
    <xf numFmtId="2" fontId="15" fillId="0" borderId="6" xfId="1" applyNumberFormat="1" applyFont="1" applyFill="1" applyBorder="1" applyAlignment="1">
      <alignment horizontal="center"/>
    </xf>
    <xf numFmtId="0" fontId="2" fillId="0" borderId="10" xfId="1" applyBorder="1" applyAlignment="1">
      <alignment horizontal="center"/>
    </xf>
    <xf numFmtId="49" fontId="9" fillId="4" borderId="16" xfId="1" applyNumberFormat="1" applyFont="1" applyFill="1" applyBorder="1" applyAlignment="1">
      <alignment horizontal="center"/>
    </xf>
    <xf numFmtId="49" fontId="9" fillId="4" borderId="17" xfId="1" applyNumberFormat="1" applyFont="1" applyFill="1" applyBorder="1" applyAlignment="1">
      <alignment horizontal="center"/>
    </xf>
    <xf numFmtId="2" fontId="15" fillId="0" borderId="20" xfId="1" applyNumberFormat="1" applyFont="1" applyBorder="1" applyAlignment="1">
      <alignment horizontal="center"/>
    </xf>
    <xf numFmtId="49" fontId="15" fillId="5" borderId="21" xfId="1" applyNumberFormat="1" applyFont="1" applyFill="1" applyBorder="1" applyAlignment="1">
      <alignment horizontal="center"/>
    </xf>
    <xf numFmtId="0" fontId="16" fillId="8" borderId="33" xfId="0" applyFont="1" applyFill="1" applyBorder="1" applyAlignment="1">
      <alignment horizontal="center"/>
    </xf>
    <xf numFmtId="0" fontId="16" fillId="8" borderId="33" xfId="0" applyFont="1" applyFill="1" applyBorder="1" applyAlignment="1">
      <alignment horizontal="center" vertical="center" wrapText="1"/>
    </xf>
    <xf numFmtId="2" fontId="17" fillId="0" borderId="8" xfId="1" applyNumberFormat="1" applyFont="1" applyFill="1" applyBorder="1" applyAlignment="1">
      <alignment horizontal="center" wrapText="1"/>
    </xf>
    <xf numFmtId="2" fontId="15" fillId="0" borderId="34" xfId="1" applyNumberFormat="1" applyFont="1" applyFill="1" applyBorder="1" applyAlignment="1">
      <alignment horizontal="center"/>
    </xf>
    <xf numFmtId="2" fontId="15" fillId="0" borderId="32" xfId="1" applyNumberFormat="1" applyFont="1" applyFill="1" applyBorder="1" applyAlignment="1">
      <alignment horizontal="center"/>
    </xf>
    <xf numFmtId="0" fontId="2" fillId="0" borderId="1" xfId="1" applyBorder="1" applyAlignment="1">
      <alignment horizontal="center"/>
    </xf>
    <xf numFmtId="2" fontId="17" fillId="2" borderId="1" xfId="1" applyNumberFormat="1" applyFont="1" applyFill="1" applyBorder="1" applyAlignment="1">
      <alignment horizontal="center" wrapText="1"/>
    </xf>
    <xf numFmtId="2" fontId="17" fillId="0" borderId="1" xfId="1" applyNumberFormat="1" applyFont="1" applyFill="1" applyBorder="1" applyAlignment="1">
      <alignment horizontal="center" wrapText="1"/>
    </xf>
    <xf numFmtId="0" fontId="2" fillId="8" borderId="1" xfId="1" applyFill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4" fillId="6" borderId="37" xfId="1" applyFont="1" applyFill="1" applyBorder="1" applyAlignment="1">
      <alignment horizontal="center" vertical="center" wrapText="1"/>
    </xf>
    <xf numFmtId="0" fontId="7" fillId="6" borderId="35" xfId="1" applyFont="1" applyFill="1" applyBorder="1" applyAlignment="1">
      <alignment horizontal="center" vertical="center" wrapText="1"/>
    </xf>
    <xf numFmtId="0" fontId="7" fillId="6" borderId="38" xfId="1" applyFont="1" applyFill="1" applyBorder="1" applyAlignment="1">
      <alignment horizontal="center" vertical="center" wrapText="1"/>
    </xf>
    <xf numFmtId="2" fontId="15" fillId="0" borderId="1" xfId="1" applyNumberFormat="1" applyFont="1" applyFill="1" applyBorder="1"/>
    <xf numFmtId="0" fontId="15" fillId="7" borderId="1" xfId="0" applyFont="1" applyFill="1" applyBorder="1" applyAlignment="1">
      <alignment horizontal="center" vertical="center" wrapText="1"/>
    </xf>
    <xf numFmtId="2" fontId="15" fillId="7" borderId="1" xfId="1" applyNumberFormat="1" applyFont="1" applyFill="1" applyBorder="1" applyAlignment="1">
      <alignment horizontal="center" wrapText="1"/>
    </xf>
    <xf numFmtId="2" fontId="15" fillId="0" borderId="1" xfId="1" applyNumberFormat="1" applyFont="1" applyFill="1" applyBorder="1" applyAlignment="1">
      <alignment horizontal="center" wrapText="1"/>
    </xf>
    <xf numFmtId="2" fontId="15" fillId="0" borderId="1" xfId="1" applyNumberFormat="1" applyFont="1" applyBorder="1"/>
    <xf numFmtId="49" fontId="15" fillId="5" borderId="36" xfId="1" applyNumberFormat="1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wrapText="1"/>
    </xf>
    <xf numFmtId="2" fontId="15" fillId="0" borderId="1" xfId="1" applyNumberFormat="1" applyFont="1" applyFill="1" applyBorder="1" applyAlignment="1">
      <alignment horizontal="center" vertical="center" wrapText="1"/>
    </xf>
    <xf numFmtId="164" fontId="15" fillId="0" borderId="18" xfId="1" applyNumberFormat="1" applyFont="1" applyFill="1" applyBorder="1" applyAlignment="1">
      <alignment horizontal="center" wrapText="1"/>
    </xf>
    <xf numFmtId="2" fontId="15" fillId="0" borderId="19" xfId="1" applyNumberFormat="1" applyFont="1" applyFill="1" applyBorder="1" applyAlignment="1">
      <alignment horizontal="center" vertical="center" wrapText="1"/>
    </xf>
    <xf numFmtId="2" fontId="15" fillId="0" borderId="8" xfId="1" applyNumberFormat="1" applyFont="1" applyFill="1" applyBorder="1" applyAlignment="1">
      <alignment horizontal="center" vertical="center" wrapText="1"/>
    </xf>
    <xf numFmtId="2" fontId="15" fillId="0" borderId="2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5" fillId="0" borderId="33" xfId="0" applyFont="1" applyFill="1" applyBorder="1" applyAlignment="1">
      <alignment horizontal="center" vertical="center" wrapText="1"/>
    </xf>
    <xf numFmtId="2" fontId="15" fillId="0" borderId="33" xfId="1" applyNumberFormat="1" applyFont="1" applyFill="1" applyBorder="1" applyAlignment="1">
      <alignment horizontal="center"/>
    </xf>
    <xf numFmtId="164" fontId="15" fillId="0" borderId="33" xfId="1" applyNumberFormat="1" applyFont="1" applyFill="1" applyBorder="1" applyAlignment="1">
      <alignment horizontal="center"/>
    </xf>
    <xf numFmtId="2" fontId="15" fillId="0" borderId="34" xfId="1" applyNumberFormat="1" applyFont="1" applyFill="1" applyBorder="1" applyAlignment="1">
      <alignment horizontal="center" vertical="center" wrapText="1"/>
    </xf>
    <xf numFmtId="164" fontId="15" fillId="10" borderId="18" xfId="1" applyNumberFormat="1" applyFont="1" applyFill="1" applyBorder="1" applyAlignment="1">
      <alignment horizontal="center" wrapText="1"/>
    </xf>
    <xf numFmtId="2" fontId="15" fillId="9" borderId="19" xfId="1" applyNumberFormat="1" applyFont="1" applyFill="1" applyBorder="1" applyAlignment="1">
      <alignment horizontal="center" vertical="center" wrapText="1"/>
    </xf>
    <xf numFmtId="2" fontId="15" fillId="9" borderId="8" xfId="1" applyNumberFormat="1" applyFont="1" applyFill="1" applyBorder="1" applyAlignment="1">
      <alignment horizontal="center" vertical="center" wrapText="1"/>
    </xf>
    <xf numFmtId="164" fontId="15" fillId="10" borderId="1" xfId="1" applyNumberFormat="1" applyFont="1" applyFill="1" applyBorder="1" applyAlignment="1">
      <alignment horizontal="center" wrapText="1"/>
    </xf>
    <xf numFmtId="2" fontId="15" fillId="9" borderId="22" xfId="1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5" fillId="7" borderId="33" xfId="0" applyFont="1" applyFill="1" applyBorder="1" applyAlignment="1">
      <alignment horizontal="center" vertical="center" wrapText="1"/>
    </xf>
    <xf numFmtId="2" fontId="15" fillId="10" borderId="33" xfId="1" applyNumberFormat="1" applyFont="1" applyFill="1" applyBorder="1" applyAlignment="1">
      <alignment horizontal="center"/>
    </xf>
    <xf numFmtId="164" fontId="15" fillId="10" borderId="33" xfId="1" applyNumberFormat="1" applyFont="1" applyFill="1" applyBorder="1" applyAlignment="1">
      <alignment horizontal="center"/>
    </xf>
    <xf numFmtId="2" fontId="15" fillId="9" borderId="34" xfId="1" applyNumberFormat="1" applyFont="1" applyFill="1" applyBorder="1" applyAlignment="1">
      <alignment horizontal="center" vertical="center" wrapText="1"/>
    </xf>
    <xf numFmtId="0" fontId="2" fillId="0" borderId="23" xfId="1" applyBorder="1" applyAlignment="1">
      <alignment horizontal="center"/>
    </xf>
    <xf numFmtId="0" fontId="2" fillId="0" borderId="39" xfId="1" applyBorder="1" applyAlignment="1">
      <alignment horizontal="center"/>
    </xf>
    <xf numFmtId="2" fontId="15" fillId="0" borderId="8" xfId="1" applyNumberFormat="1" applyFont="1" applyFill="1" applyBorder="1" applyAlignment="1">
      <alignment horizontal="center" wrapText="1"/>
    </xf>
    <xf numFmtId="2" fontId="15" fillId="0" borderId="4" xfId="1" applyNumberFormat="1" applyFont="1" applyFill="1" applyBorder="1" applyAlignment="1">
      <alignment horizontal="center" wrapText="1"/>
    </xf>
    <xf numFmtId="0" fontId="2" fillId="8" borderId="9" xfId="1" applyFill="1" applyBorder="1" applyAlignment="1">
      <alignment horizontal="center"/>
    </xf>
    <xf numFmtId="49" fontId="15" fillId="5" borderId="36" xfId="1" applyNumberFormat="1" applyFont="1" applyFill="1" applyBorder="1" applyAlignment="1">
      <alignment horizontal="center"/>
    </xf>
    <xf numFmtId="0" fontId="15" fillId="0" borderId="32" xfId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2" fontId="15" fillId="0" borderId="22" xfId="1" applyNumberFormat="1" applyFont="1" applyBorder="1" applyAlignment="1">
      <alignment horizontal="center"/>
    </xf>
    <xf numFmtId="0" fontId="2" fillId="0" borderId="40" xfId="1" applyFill="1" applyBorder="1" applyAlignment="1">
      <alignment horizontal="center"/>
    </xf>
    <xf numFmtId="0" fontId="0" fillId="0" borderId="41" xfId="0" applyFill="1" applyBorder="1" applyAlignment="1">
      <alignment horizontal="center" vertical="center" wrapText="1"/>
    </xf>
    <xf numFmtId="0" fontId="2" fillId="0" borderId="41" xfId="1" applyFill="1" applyBorder="1" applyAlignment="1">
      <alignment horizontal="center"/>
    </xf>
    <xf numFmtId="0" fontId="2" fillId="0" borderId="41" xfId="1" applyBorder="1" applyAlignment="1">
      <alignment horizontal="center"/>
    </xf>
    <xf numFmtId="0" fontId="2" fillId="0" borderId="42" xfId="1" applyBorder="1" applyAlignment="1">
      <alignment horizontal="center"/>
    </xf>
    <xf numFmtId="0" fontId="7" fillId="3" borderId="35" xfId="1" applyFont="1" applyFill="1" applyBorder="1" applyAlignment="1">
      <alignment horizontal="center" vertical="center" wrapText="1"/>
    </xf>
    <xf numFmtId="0" fontId="7" fillId="3" borderId="43" xfId="1" applyFont="1" applyFill="1" applyBorder="1" applyAlignment="1">
      <alignment horizontal="center" vertical="center" wrapText="1"/>
    </xf>
    <xf numFmtId="2" fontId="11" fillId="10" borderId="1" xfId="1" applyNumberFormat="1" applyFont="1" applyFill="1" applyBorder="1" applyAlignment="1">
      <alignment horizontal="center" wrapText="1"/>
    </xf>
    <xf numFmtId="164" fontId="11" fillId="10" borderId="1" xfId="1" applyNumberFormat="1" applyFont="1" applyFill="1" applyBorder="1" applyAlignment="1">
      <alignment horizontal="center" wrapText="1"/>
    </xf>
    <xf numFmtId="0" fontId="7" fillId="11" borderId="4" xfId="1" applyFont="1" applyFill="1" applyBorder="1" applyAlignment="1">
      <alignment horizontal="center" vertical="center" wrapText="1"/>
    </xf>
    <xf numFmtId="49" fontId="8" fillId="11" borderId="20" xfId="1" applyNumberFormat="1" applyFont="1" applyFill="1" applyBorder="1" applyAlignment="1">
      <alignment horizontal="center" wrapText="1"/>
    </xf>
    <xf numFmtId="2" fontId="11" fillId="11" borderId="27" xfId="1" applyNumberFormat="1" applyFont="1" applyFill="1" applyBorder="1" applyAlignment="1">
      <alignment horizontal="center" wrapText="1"/>
    </xf>
    <xf numFmtId="2" fontId="7" fillId="11" borderId="22" xfId="1" applyNumberFormat="1" applyFont="1" applyFill="1" applyBorder="1" applyAlignment="1">
      <alignment horizontal="center" vertical="center" wrapText="1"/>
    </xf>
    <xf numFmtId="2" fontId="2" fillId="11" borderId="4" xfId="1" applyNumberFormat="1" applyFill="1" applyBorder="1" applyAlignment="1">
      <alignment horizontal="center"/>
    </xf>
    <xf numFmtId="2" fontId="2" fillId="11" borderId="22" xfId="1" applyNumberFormat="1" applyFill="1" applyBorder="1" applyAlignment="1">
      <alignment horizontal="center"/>
    </xf>
    <xf numFmtId="2" fontId="15" fillId="2" borderId="22" xfId="1" applyNumberFormat="1" applyFont="1" applyFill="1" applyBorder="1" applyAlignment="1">
      <alignment horizontal="center" vertical="center" wrapText="1"/>
    </xf>
    <xf numFmtId="2" fontId="15" fillId="2" borderId="23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2" fontId="15" fillId="8" borderId="3" xfId="1" applyNumberFormat="1" applyFont="1" applyFill="1" applyBorder="1" applyAlignment="1">
      <alignment horizontal="center" wrapText="1"/>
    </xf>
    <xf numFmtId="2" fontId="15" fillId="8" borderId="7" xfId="1" applyNumberFormat="1" applyFont="1" applyFill="1" applyBorder="1" applyAlignment="1">
      <alignment horizontal="center" wrapText="1"/>
    </xf>
    <xf numFmtId="2" fontId="15" fillId="8" borderId="10" xfId="1" applyNumberFormat="1" applyFont="1" applyFill="1" applyBorder="1" applyAlignment="1">
      <alignment horizontal="center" wrapText="1"/>
    </xf>
    <xf numFmtId="2" fontId="15" fillId="8" borderId="8" xfId="1" applyNumberFormat="1" applyFont="1" applyFill="1" applyBorder="1" applyAlignment="1">
      <alignment horizontal="center" wrapText="1"/>
    </xf>
    <xf numFmtId="2" fontId="15" fillId="2" borderId="1" xfId="1" applyNumberFormat="1" applyFont="1" applyFill="1" applyBorder="1" applyAlignment="1">
      <alignment horizontal="center" wrapText="1"/>
    </xf>
    <xf numFmtId="0" fontId="4" fillId="6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2" fillId="0" borderId="0" xfId="1" applyBorder="1"/>
    <xf numFmtId="49" fontId="9" fillId="4" borderId="45" xfId="1" applyNumberFormat="1" applyFont="1" applyFill="1" applyBorder="1" applyAlignment="1"/>
    <xf numFmtId="49" fontId="2" fillId="5" borderId="36" xfId="1" applyNumberFormat="1" applyFont="1" applyFill="1" applyBorder="1" applyAlignment="1"/>
    <xf numFmtId="0" fontId="4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2" fontId="7" fillId="9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Border="1"/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8" xfId="1" applyBorder="1"/>
    <xf numFmtId="0" fontId="2" fillId="0" borderId="44" xfId="1" applyBorder="1"/>
    <xf numFmtId="0" fontId="7" fillId="3" borderId="48" xfId="1" applyFont="1" applyFill="1" applyBorder="1" applyAlignment="1">
      <alignment horizontal="center" vertical="center" wrapText="1"/>
    </xf>
    <xf numFmtId="0" fontId="15" fillId="11" borderId="40" xfId="1" applyFont="1" applyFill="1" applyBorder="1" applyAlignment="1">
      <alignment horizontal="center" vertical="center" wrapText="1"/>
    </xf>
    <xf numFmtId="49" fontId="15" fillId="11" borderId="41" xfId="1" applyNumberFormat="1" applyFont="1" applyFill="1" applyBorder="1" applyAlignment="1">
      <alignment wrapText="1"/>
    </xf>
    <xf numFmtId="2" fontId="15" fillId="11" borderId="41" xfId="1" applyNumberFormat="1" applyFont="1" applyFill="1" applyBorder="1" applyAlignment="1">
      <alignment horizontal="center" wrapText="1"/>
    </xf>
    <xf numFmtId="2" fontId="15" fillId="11" borderId="41" xfId="1" applyNumberFormat="1" applyFont="1" applyFill="1" applyBorder="1" applyAlignment="1">
      <alignment horizontal="center" vertical="center" wrapText="1"/>
    </xf>
    <xf numFmtId="2" fontId="15" fillId="11" borderId="41" xfId="1" applyNumberFormat="1" applyFont="1" applyFill="1" applyBorder="1"/>
    <xf numFmtId="2" fontId="15" fillId="11" borderId="42" xfId="1" applyNumberFormat="1" applyFont="1" applyFill="1" applyBorder="1"/>
    <xf numFmtId="0" fontId="2" fillId="0" borderId="18" xfId="1" applyBorder="1" applyAlignment="1">
      <alignment horizontal="center"/>
    </xf>
    <xf numFmtId="0" fontId="2" fillId="0" borderId="44" xfId="1" applyBorder="1" applyAlignment="1">
      <alignment horizontal="center"/>
    </xf>
    <xf numFmtId="0" fontId="5" fillId="2" borderId="26" xfId="1" applyFont="1" applyFill="1" applyBorder="1" applyAlignment="1">
      <alignment vertical="center" wrapText="1"/>
    </xf>
    <xf numFmtId="0" fontId="5" fillId="2" borderId="56" xfId="1" applyFont="1" applyFill="1" applyBorder="1" applyAlignment="1">
      <alignment horizontal="center" vertical="center" wrapText="1"/>
    </xf>
    <xf numFmtId="0" fontId="15" fillId="8" borderId="47" xfId="0" applyFont="1" applyFill="1" applyBorder="1" applyAlignment="1">
      <alignment horizontal="center"/>
    </xf>
    <xf numFmtId="2" fontId="15" fillId="0" borderId="22" xfId="1" applyNumberFormat="1" applyFont="1" applyFill="1" applyBorder="1" applyAlignment="1">
      <alignment horizontal="center"/>
    </xf>
    <xf numFmtId="0" fontId="15" fillId="8" borderId="57" xfId="0" applyFont="1" applyFill="1" applyBorder="1" applyAlignment="1">
      <alignment horizontal="center"/>
    </xf>
    <xf numFmtId="0" fontId="2" fillId="8" borderId="40" xfId="1" applyFont="1" applyFill="1" applyBorder="1" applyAlignment="1">
      <alignment horizontal="center"/>
    </xf>
    <xf numFmtId="0" fontId="19" fillId="8" borderId="41" xfId="0" applyFont="1" applyFill="1" applyBorder="1" applyAlignment="1">
      <alignment horizontal="center" vertical="center" wrapText="1"/>
    </xf>
    <xf numFmtId="0" fontId="2" fillId="8" borderId="41" xfId="1" applyFont="1" applyFill="1" applyBorder="1" applyAlignment="1">
      <alignment horizontal="center"/>
    </xf>
    <xf numFmtId="164" fontId="2" fillId="0" borderId="41" xfId="1" applyNumberFormat="1" applyFont="1" applyFill="1" applyBorder="1" applyAlignment="1">
      <alignment horizontal="center"/>
    </xf>
    <xf numFmtId="2" fontId="15" fillId="8" borderId="41" xfId="1" applyNumberFormat="1" applyFont="1" applyFill="1" applyBorder="1" applyAlignment="1">
      <alignment horizontal="center" wrapText="1"/>
    </xf>
    <xf numFmtId="0" fontId="2" fillId="0" borderId="41" xfId="1" applyFont="1" applyBorder="1" applyAlignment="1">
      <alignment horizontal="center"/>
    </xf>
    <xf numFmtId="2" fontId="2" fillId="0" borderId="42" xfId="1" applyNumberFormat="1" applyFont="1" applyBorder="1" applyAlignment="1">
      <alignment horizontal="center"/>
    </xf>
    <xf numFmtId="0" fontId="4" fillId="6" borderId="26" xfId="1" applyFont="1" applyFill="1" applyBorder="1" applyAlignment="1">
      <alignment horizontal="center" vertical="center" wrapText="1"/>
    </xf>
    <xf numFmtId="0" fontId="4" fillId="6" borderId="43" xfId="1" applyFont="1" applyFill="1" applyBorder="1" applyAlignment="1">
      <alignment horizontal="center" vertical="center" wrapText="1"/>
    </xf>
    <xf numFmtId="0" fontId="15" fillId="0" borderId="47" xfId="1" applyFont="1" applyFill="1" applyBorder="1" applyAlignment="1">
      <alignment horizontal="center" vertical="center" wrapText="1"/>
    </xf>
    <xf numFmtId="2" fontId="15" fillId="0" borderId="48" xfId="1" applyNumberFormat="1" applyFont="1" applyBorder="1"/>
    <xf numFmtId="0" fontId="15" fillId="0" borderId="40" xfId="1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2" fontId="15" fillId="0" borderId="41" xfId="1" applyNumberFormat="1" applyFont="1" applyFill="1" applyBorder="1" applyAlignment="1">
      <alignment horizontal="center"/>
    </xf>
    <xf numFmtId="164" fontId="15" fillId="0" borderId="41" xfId="1" applyNumberFormat="1" applyFont="1" applyFill="1" applyBorder="1" applyAlignment="1">
      <alignment horizontal="center"/>
    </xf>
    <xf numFmtId="2" fontId="15" fillId="0" borderId="41" xfId="1" applyNumberFormat="1" applyFont="1" applyFill="1" applyBorder="1" applyAlignment="1">
      <alignment horizontal="center" vertical="center" wrapText="1"/>
    </xf>
    <xf numFmtId="2" fontId="15" fillId="0" borderId="41" xfId="1" applyNumberFormat="1" applyFont="1" applyBorder="1"/>
    <xf numFmtId="2" fontId="15" fillId="0" borderId="42" xfId="1" applyNumberFormat="1" applyFont="1" applyBorder="1"/>
    <xf numFmtId="0" fontId="2" fillId="8" borderId="18" xfId="1" applyFill="1" applyBorder="1"/>
    <xf numFmtId="0" fontId="2" fillId="8" borderId="44" xfId="1" applyFill="1" applyBorder="1"/>
    <xf numFmtId="0" fontId="4" fillId="6" borderId="47" xfId="1" applyFont="1" applyFill="1" applyBorder="1" applyAlignment="1">
      <alignment horizontal="center" vertical="center" wrapText="1"/>
    </xf>
    <xf numFmtId="0" fontId="7" fillId="6" borderId="48" xfId="1" applyFont="1" applyFill="1" applyBorder="1" applyAlignment="1">
      <alignment horizontal="center" vertical="center" wrapText="1"/>
    </xf>
    <xf numFmtId="0" fontId="7" fillId="10" borderId="47" xfId="1" applyFont="1" applyFill="1" applyBorder="1" applyAlignment="1">
      <alignment horizontal="center" vertical="center" wrapText="1"/>
    </xf>
    <xf numFmtId="2" fontId="2" fillId="0" borderId="48" xfId="1" applyNumberFormat="1" applyBorder="1"/>
    <xf numFmtId="0" fontId="7" fillId="10" borderId="40" xfId="1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2" fontId="2" fillId="10" borderId="41" xfId="1" applyNumberFormat="1" applyFill="1" applyBorder="1" applyAlignment="1">
      <alignment horizontal="center"/>
    </xf>
    <xf numFmtId="164" fontId="2" fillId="10" borderId="41" xfId="1" applyNumberFormat="1" applyFill="1" applyBorder="1" applyAlignment="1">
      <alignment horizontal="center"/>
    </xf>
    <xf numFmtId="2" fontId="7" fillId="9" borderId="41" xfId="1" applyNumberFormat="1" applyFont="1" applyFill="1" applyBorder="1" applyAlignment="1">
      <alignment horizontal="center" vertical="center" wrapText="1"/>
    </xf>
    <xf numFmtId="2" fontId="2" fillId="0" borderId="41" xfId="1" applyNumberFormat="1" applyBorder="1"/>
    <xf numFmtId="2" fontId="2" fillId="0" borderId="42" xfId="1" applyNumberFormat="1" applyBorder="1"/>
    <xf numFmtId="0" fontId="5" fillId="8" borderId="4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 vertical="center" wrapText="1"/>
    </xf>
    <xf numFmtId="2" fontId="7" fillId="2" borderId="54" xfId="1" applyNumberFormat="1" applyFont="1" applyFill="1" applyBorder="1" applyAlignment="1">
      <alignment horizontal="center" wrapText="1"/>
    </xf>
    <xf numFmtId="2" fontId="2" fillId="0" borderId="22" xfId="1" applyNumberFormat="1" applyFill="1" applyBorder="1"/>
    <xf numFmtId="0" fontId="5" fillId="8" borderId="47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41" xfId="0" applyFont="1" applyFill="1" applyBorder="1" applyAlignment="1">
      <alignment horizontal="center" vertical="center" wrapText="1"/>
    </xf>
    <xf numFmtId="2" fontId="7" fillId="2" borderId="4" xfId="1" applyNumberFormat="1" applyFont="1" applyFill="1" applyBorder="1" applyAlignment="1">
      <alignment horizontal="center" wrapText="1"/>
    </xf>
    <xf numFmtId="2" fontId="2" fillId="0" borderId="22" xfId="1" applyNumberFormat="1" applyFont="1" applyFill="1" applyBorder="1"/>
    <xf numFmtId="49" fontId="8" fillId="5" borderId="22" xfId="1" applyNumberFormat="1" applyFont="1" applyFill="1" applyBorder="1" applyAlignment="1">
      <alignment wrapText="1"/>
    </xf>
    <xf numFmtId="2" fontId="2" fillId="5" borderId="4" xfId="1" applyNumberFormat="1" applyFill="1" applyBorder="1"/>
    <xf numFmtId="2" fontId="2" fillId="5" borderId="39" xfId="1" applyNumberFormat="1" applyFill="1" applyBorder="1"/>
    <xf numFmtId="0" fontId="2" fillId="0" borderId="0" xfId="1" applyBorder="1" applyAlignment="1">
      <alignment horizontal="center"/>
    </xf>
    <xf numFmtId="49" fontId="9" fillId="12" borderId="45" xfId="1" applyNumberFormat="1" applyFont="1" applyFill="1" applyBorder="1" applyAlignment="1">
      <alignment horizontal="center"/>
    </xf>
    <xf numFmtId="0" fontId="2" fillId="8" borderId="25" xfId="1" applyFill="1" applyBorder="1" applyAlignment="1">
      <alignment horizontal="center"/>
    </xf>
    <xf numFmtId="0" fontId="15" fillId="10" borderId="58" xfId="1" applyFont="1" applyFill="1" applyBorder="1" applyAlignment="1">
      <alignment horizontal="center" vertical="center" wrapText="1"/>
    </xf>
    <xf numFmtId="0" fontId="15" fillId="10" borderId="32" xfId="1" applyFont="1" applyFill="1" applyBorder="1" applyAlignment="1">
      <alignment horizontal="center" vertical="center" wrapText="1"/>
    </xf>
    <xf numFmtId="0" fontId="2" fillId="7" borderId="40" xfId="1" applyFill="1" applyBorder="1" applyAlignment="1">
      <alignment horizontal="center"/>
    </xf>
    <xf numFmtId="0" fontId="0" fillId="7" borderId="41" xfId="0" applyFill="1" applyBorder="1" applyAlignment="1">
      <alignment horizontal="center" vertical="center" wrapText="1"/>
    </xf>
    <xf numFmtId="0" fontId="2" fillId="7" borderId="41" xfId="1" applyFill="1" applyBorder="1" applyAlignment="1">
      <alignment horizontal="center"/>
    </xf>
    <xf numFmtId="0" fontId="15" fillId="8" borderId="4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13" fillId="0" borderId="28" xfId="0" applyFont="1" applyBorder="1"/>
    <xf numFmtId="0" fontId="0" fillId="0" borderId="29" xfId="0" applyBorder="1"/>
    <xf numFmtId="0" fontId="3" fillId="0" borderId="30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wrapText="1"/>
    </xf>
    <xf numFmtId="0" fontId="9" fillId="0" borderId="12" xfId="1" applyFont="1" applyBorder="1" applyAlignment="1">
      <alignment horizontal="center" wrapText="1"/>
    </xf>
    <xf numFmtId="0" fontId="7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wrapText="1"/>
    </xf>
    <xf numFmtId="0" fontId="7" fillId="6" borderId="46" xfId="1" applyFont="1" applyFill="1" applyBorder="1" applyAlignment="1">
      <alignment horizontal="center" wrapText="1"/>
    </xf>
    <xf numFmtId="0" fontId="7" fillId="6" borderId="18" xfId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wrapText="1"/>
    </xf>
    <xf numFmtId="0" fontId="4" fillId="6" borderId="48" xfId="1" applyFont="1" applyFill="1" applyBorder="1" applyAlignment="1">
      <alignment horizontal="center" wrapText="1"/>
    </xf>
    <xf numFmtId="0" fontId="4" fillId="3" borderId="13" xfId="1" applyFont="1" applyFill="1" applyBorder="1" applyAlignment="1">
      <alignment horizontal="center" wrapText="1"/>
    </xf>
    <xf numFmtId="0" fontId="4" fillId="3" borderId="50" xfId="1" applyFont="1" applyFill="1" applyBorder="1" applyAlignment="1">
      <alignment horizontal="center" wrapText="1"/>
    </xf>
    <xf numFmtId="0" fontId="7" fillId="3" borderId="46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4" fillId="3" borderId="49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51" xfId="1" applyFont="1" applyBorder="1" applyAlignment="1">
      <alignment horizontal="left" vertical="center" wrapText="1"/>
    </xf>
    <xf numFmtId="0" fontId="3" fillId="0" borderId="52" xfId="1" applyFont="1" applyBorder="1" applyAlignment="1">
      <alignment horizontal="left" vertical="center" wrapText="1"/>
    </xf>
    <xf numFmtId="0" fontId="4" fillId="2" borderId="53" xfId="1" applyFont="1" applyFill="1" applyBorder="1" applyAlignment="1">
      <alignment horizontal="center" wrapText="1"/>
    </xf>
    <xf numFmtId="0" fontId="4" fillId="2" borderId="54" xfId="1" applyFont="1" applyFill="1" applyBorder="1" applyAlignment="1">
      <alignment horizontal="center" wrapText="1"/>
    </xf>
    <xf numFmtId="0" fontId="4" fillId="2" borderId="55" xfId="1" applyFont="1" applyFill="1" applyBorder="1" applyAlignment="1">
      <alignment horizontal="center" wrapText="1"/>
    </xf>
    <xf numFmtId="0" fontId="5" fillId="2" borderId="56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4" fillId="6" borderId="56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4" fillId="3" borderId="48" xfId="1" applyFont="1" applyFill="1" applyBorder="1" applyAlignment="1">
      <alignment horizontal="center" wrapText="1"/>
    </xf>
    <xf numFmtId="0" fontId="4" fillId="3" borderId="47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685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29"/>
  <sheetViews>
    <sheetView topLeftCell="B1" workbookViewId="0">
      <selection activeCell="F16" sqref="F16:G16"/>
    </sheetView>
  </sheetViews>
  <sheetFormatPr defaultRowHeight="15" x14ac:dyDescent="0.25"/>
  <cols>
    <col min="3" max="4" width="8.7109375" customWidth="1"/>
    <col min="5" max="5" width="10.7109375" customWidth="1"/>
    <col min="6" max="6" width="9.7109375" customWidth="1"/>
    <col min="7" max="1027" width="8.7109375" customWidth="1"/>
  </cols>
  <sheetData>
    <row r="1" spans="3:16" ht="15" customHeight="1" x14ac:dyDescent="0.25">
      <c r="C1" s="215" t="s">
        <v>24</v>
      </c>
      <c r="D1" s="215"/>
      <c r="E1" s="215"/>
      <c r="F1" s="215"/>
      <c r="G1" s="215"/>
      <c r="H1" s="215"/>
      <c r="I1" s="215"/>
      <c r="J1" s="215"/>
      <c r="K1" s="215"/>
      <c r="L1" s="1"/>
      <c r="M1" s="1"/>
      <c r="N1" s="1"/>
      <c r="O1" s="1"/>
      <c r="P1" s="1"/>
    </row>
    <row r="2" spans="3:16" ht="15" customHeight="1" x14ac:dyDescent="0.25">
      <c r="C2" s="215" t="s">
        <v>25</v>
      </c>
      <c r="D2" s="215"/>
      <c r="E2" s="215"/>
      <c r="F2" s="215"/>
      <c r="G2" s="215"/>
      <c r="H2" s="215"/>
      <c r="I2" s="215"/>
      <c r="J2" s="215"/>
      <c r="K2" s="215"/>
      <c r="L2" s="1"/>
      <c r="M2" s="1"/>
      <c r="N2" s="1"/>
      <c r="O2" s="1"/>
      <c r="P2" s="1"/>
    </row>
    <row r="3" spans="3:16" ht="15" customHeight="1" x14ac:dyDescent="0.25">
      <c r="C3" s="220" t="s">
        <v>26</v>
      </c>
      <c r="D3" s="221"/>
      <c r="E3" s="221"/>
      <c r="F3" s="221"/>
      <c r="G3" s="221"/>
      <c r="H3" s="221"/>
      <c r="I3" s="221"/>
      <c r="J3" s="221"/>
      <c r="K3" s="221"/>
      <c r="L3" s="221"/>
      <c r="M3" s="1"/>
      <c r="N3" s="1"/>
      <c r="O3" s="1"/>
      <c r="P3" s="1"/>
    </row>
    <row r="4" spans="3:16" ht="30.75" customHeight="1" thickBot="1" x14ac:dyDescent="0.3">
      <c r="C4" s="222" t="s">
        <v>0</v>
      </c>
      <c r="D4" s="223"/>
      <c r="E4" s="223"/>
      <c r="F4" s="223"/>
      <c r="G4" s="223"/>
      <c r="H4" s="223"/>
      <c r="I4" s="223"/>
      <c r="J4" s="223"/>
      <c r="K4" s="224"/>
      <c r="L4" s="1"/>
      <c r="M4" s="1"/>
      <c r="N4" s="1"/>
      <c r="O4" s="1"/>
      <c r="P4" s="1"/>
    </row>
    <row r="5" spans="3:16" ht="16.5" customHeight="1" thickTop="1" thickBot="1" x14ac:dyDescent="0.3">
      <c r="C5" s="216" t="s">
        <v>1</v>
      </c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1"/>
      <c r="O5" s="1"/>
      <c r="P5" s="1"/>
    </row>
    <row r="6" spans="3:16" ht="16.5" customHeight="1" thickTop="1" thickBot="1" x14ac:dyDescent="0.3">
      <c r="C6" s="2"/>
      <c r="D6" s="2"/>
      <c r="E6" s="2"/>
      <c r="F6" s="217" t="s">
        <v>2</v>
      </c>
      <c r="G6" s="217"/>
      <c r="H6" s="217"/>
      <c r="I6" s="217"/>
      <c r="J6" s="217" t="s">
        <v>3</v>
      </c>
      <c r="K6" s="217"/>
      <c r="L6" s="218" t="s">
        <v>4</v>
      </c>
      <c r="M6" s="218"/>
      <c r="N6" s="1"/>
      <c r="O6" s="1"/>
      <c r="P6" s="1"/>
    </row>
    <row r="7" spans="3:16" ht="16.5" customHeight="1" thickTop="1" thickBot="1" x14ac:dyDescent="0.3">
      <c r="C7" s="217" t="s">
        <v>5</v>
      </c>
      <c r="D7" s="217" t="s">
        <v>6</v>
      </c>
      <c r="E7" s="217" t="s">
        <v>7</v>
      </c>
      <c r="F7" s="217" t="s">
        <v>8</v>
      </c>
      <c r="G7" s="217"/>
      <c r="H7" s="217" t="s">
        <v>9</v>
      </c>
      <c r="I7" s="217"/>
      <c r="J7" s="217"/>
      <c r="K7" s="217"/>
      <c r="L7" s="218"/>
      <c r="M7" s="218"/>
      <c r="N7" s="1"/>
      <c r="O7" s="1"/>
      <c r="P7" s="1"/>
    </row>
    <row r="8" spans="3:16" ht="16.5" thickTop="1" thickBot="1" x14ac:dyDescent="0.3">
      <c r="C8" s="217"/>
      <c r="D8" s="217"/>
      <c r="E8" s="217"/>
      <c r="F8" s="3" t="s">
        <v>10</v>
      </c>
      <c r="G8" s="3" t="s">
        <v>11</v>
      </c>
      <c r="H8" s="3" t="s">
        <v>10</v>
      </c>
      <c r="I8" s="3" t="s">
        <v>11</v>
      </c>
      <c r="J8" s="3" t="s">
        <v>10</v>
      </c>
      <c r="K8" s="3" t="s">
        <v>11</v>
      </c>
      <c r="L8" s="3" t="s">
        <v>10</v>
      </c>
      <c r="M8" s="3" t="s">
        <v>11</v>
      </c>
      <c r="N8" s="1"/>
      <c r="O8" s="1"/>
      <c r="P8" s="1"/>
    </row>
    <row r="9" spans="3:16" ht="16.5" thickTop="1" thickBot="1" x14ac:dyDescent="0.3">
      <c r="C9" s="219"/>
      <c r="D9" s="219"/>
      <c r="E9" s="219"/>
      <c r="F9" s="60" t="s">
        <v>12</v>
      </c>
      <c r="G9" s="60" t="s">
        <v>12</v>
      </c>
      <c r="H9" s="60" t="s">
        <v>12</v>
      </c>
      <c r="I9" s="60" t="s">
        <v>12</v>
      </c>
      <c r="J9" s="60" t="s">
        <v>12</v>
      </c>
      <c r="K9" s="60" t="s">
        <v>12</v>
      </c>
      <c r="L9" s="60" t="s">
        <v>12</v>
      </c>
      <c r="M9" s="60" t="s">
        <v>12</v>
      </c>
      <c r="N9" s="1"/>
      <c r="O9" s="1"/>
      <c r="P9" s="1"/>
    </row>
    <row r="10" spans="3:16" ht="15.75" thickBot="1" x14ac:dyDescent="0.3">
      <c r="C10" s="194">
        <v>1</v>
      </c>
      <c r="D10" s="195" t="s">
        <v>27</v>
      </c>
      <c r="E10" s="195" t="s">
        <v>28</v>
      </c>
      <c r="F10" s="196">
        <v>27.35</v>
      </c>
      <c r="G10" s="23">
        <f>50*F10/MAX(F$10:F$12)</f>
        <v>50</v>
      </c>
      <c r="H10" s="196">
        <v>17</v>
      </c>
      <c r="I10" s="23">
        <f>100*H10/MAX(H$10:H$12)</f>
        <v>48.571428571428569</v>
      </c>
      <c r="J10" s="196">
        <v>25</v>
      </c>
      <c r="K10" s="23">
        <f>50*J10/MAX(J$10:J$12)</f>
        <v>30.004800768122902</v>
      </c>
      <c r="L10" s="24">
        <f t="shared" ref="L10:M12" si="0">+F10+H10+J10</f>
        <v>69.349999999999994</v>
      </c>
      <c r="M10" s="197">
        <f t="shared" si="0"/>
        <v>128.57622933955147</v>
      </c>
      <c r="N10" s="1"/>
    </row>
    <row r="11" spans="3:16" ht="25.5" thickTop="1" thickBot="1" x14ac:dyDescent="0.3">
      <c r="C11" s="198">
        <v>2</v>
      </c>
      <c r="D11" s="27" t="s">
        <v>29</v>
      </c>
      <c r="E11" s="27" t="s">
        <v>30</v>
      </c>
      <c r="F11" s="4">
        <v>21.6</v>
      </c>
      <c r="G11" s="23">
        <f>50*F11/MAX(F$10:F$12)</f>
        <v>39.488117001828151</v>
      </c>
      <c r="H11" s="4">
        <v>35</v>
      </c>
      <c r="I11" s="23">
        <f>100*H11/MAX(H$10:H$12)</f>
        <v>100</v>
      </c>
      <c r="J11" s="4">
        <v>41.66</v>
      </c>
      <c r="K11" s="23">
        <f>50*J11/MAX(J$10:J$12)</f>
        <v>50.000000000000007</v>
      </c>
      <c r="L11" s="24">
        <f t="shared" si="0"/>
        <v>98.259999999999991</v>
      </c>
      <c r="M11" s="197">
        <f t="shared" si="0"/>
        <v>189.48811700182816</v>
      </c>
      <c r="N11" s="1"/>
      <c r="O11" s="1"/>
      <c r="P11" s="1"/>
    </row>
    <row r="12" spans="3:16" ht="15.75" thickBot="1" x14ac:dyDescent="0.3">
      <c r="C12" s="199">
        <v>3</v>
      </c>
      <c r="D12" s="200" t="s">
        <v>31</v>
      </c>
      <c r="E12" s="200" t="s">
        <v>32</v>
      </c>
      <c r="F12" s="201">
        <v>20.65</v>
      </c>
      <c r="G12" s="23">
        <f>50*F12/MAX(F$10:F$12)</f>
        <v>37.751371115173676</v>
      </c>
      <c r="H12" s="201">
        <v>15</v>
      </c>
      <c r="I12" s="23">
        <f>100*H12/MAX(H$10:H$12)</f>
        <v>42.857142857142854</v>
      </c>
      <c r="J12" s="201">
        <v>10</v>
      </c>
      <c r="K12" s="23">
        <f>50*J12/MAX(J$10:J$12)</f>
        <v>12.001920307249161</v>
      </c>
      <c r="L12" s="202">
        <f t="shared" si="0"/>
        <v>45.65</v>
      </c>
      <c r="M12" s="202">
        <f t="shared" si="0"/>
        <v>92.610434279565695</v>
      </c>
      <c r="N12" s="1"/>
      <c r="O12" s="1"/>
      <c r="P12" s="1"/>
    </row>
    <row r="13" spans="3:16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6" ht="15.75" thickBot="1" x14ac:dyDescent="0.3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6" ht="15.75" customHeight="1" x14ac:dyDescent="0.25">
      <c r="C15" s="229" t="s">
        <v>13</v>
      </c>
      <c r="D15" s="230"/>
      <c r="E15" s="230"/>
      <c r="F15" s="230"/>
      <c r="G15" s="230"/>
      <c r="H15" s="230"/>
      <c r="I15" s="230"/>
      <c r="J15" s="181"/>
      <c r="K15" s="182"/>
      <c r="L15" s="135"/>
      <c r="M15" s="1"/>
      <c r="N15" s="1"/>
      <c r="O15" s="1"/>
      <c r="P15" s="1"/>
    </row>
    <row r="16" spans="3:16" ht="27.75" customHeight="1" x14ac:dyDescent="0.25">
      <c r="C16" s="183" t="s">
        <v>5</v>
      </c>
      <c r="D16" s="138" t="s">
        <v>6</v>
      </c>
      <c r="E16" s="138" t="s">
        <v>7</v>
      </c>
      <c r="F16" s="231" t="s">
        <v>14</v>
      </c>
      <c r="G16" s="231"/>
      <c r="H16" s="232" t="s">
        <v>15</v>
      </c>
      <c r="I16" s="232"/>
      <c r="J16" s="235" t="s">
        <v>4</v>
      </c>
      <c r="K16" s="236"/>
      <c r="L16" s="225" t="s">
        <v>16</v>
      </c>
      <c r="M16" s="226"/>
      <c r="N16" s="226"/>
      <c r="O16" s="226"/>
      <c r="P16" s="6"/>
    </row>
    <row r="17" spans="3:16" ht="25.5" x14ac:dyDescent="0.25">
      <c r="C17" s="183"/>
      <c r="D17" s="138"/>
      <c r="E17" s="138"/>
      <c r="F17" s="139" t="s">
        <v>17</v>
      </c>
      <c r="G17" s="140" t="s">
        <v>18</v>
      </c>
      <c r="H17" s="141" t="s">
        <v>17</v>
      </c>
      <c r="I17" s="142" t="s">
        <v>18</v>
      </c>
      <c r="J17" s="140" t="s">
        <v>17</v>
      </c>
      <c r="K17" s="184" t="s">
        <v>18</v>
      </c>
      <c r="L17" s="136" t="s">
        <v>19</v>
      </c>
      <c r="M17" s="11" t="s">
        <v>20</v>
      </c>
      <c r="N17" s="11" t="s">
        <v>21</v>
      </c>
      <c r="O17" s="11" t="s">
        <v>22</v>
      </c>
    </row>
    <row r="18" spans="3:16" x14ac:dyDescent="0.25">
      <c r="C18" s="185">
        <v>1</v>
      </c>
      <c r="D18" s="59" t="s">
        <v>27</v>
      </c>
      <c r="E18" s="59" t="s">
        <v>28</v>
      </c>
      <c r="F18" s="114">
        <v>291.47500000000002</v>
      </c>
      <c r="G18" s="114">
        <v>765.327</v>
      </c>
      <c r="H18" s="143">
        <v>69.349999999999994</v>
      </c>
      <c r="I18" s="143">
        <v>128.58000000000001</v>
      </c>
      <c r="J18" s="144">
        <f t="shared" ref="J18:K20" si="1">F18+H18</f>
        <v>360.82500000000005</v>
      </c>
      <c r="K18" s="186">
        <f t="shared" si="1"/>
        <v>893.90700000000004</v>
      </c>
      <c r="L18" s="137" t="s">
        <v>33</v>
      </c>
      <c r="M18" s="12" t="s">
        <v>34</v>
      </c>
      <c r="N18" s="12" t="s">
        <v>35</v>
      </c>
      <c r="O18" s="12" t="s">
        <v>36</v>
      </c>
    </row>
    <row r="19" spans="3:16" ht="24" x14ac:dyDescent="0.25">
      <c r="C19" s="185">
        <v>2</v>
      </c>
      <c r="D19" s="59" t="s">
        <v>29</v>
      </c>
      <c r="E19" s="59" t="s">
        <v>30</v>
      </c>
      <c r="F19" s="113">
        <v>254.75</v>
      </c>
      <c r="G19" s="114">
        <v>565.10900000000004</v>
      </c>
      <c r="H19" s="143">
        <v>98.26</v>
      </c>
      <c r="I19" s="143">
        <v>189.49</v>
      </c>
      <c r="J19" s="144">
        <f t="shared" si="1"/>
        <v>353.01</v>
      </c>
      <c r="K19" s="186">
        <f t="shared" si="1"/>
        <v>754.59900000000005</v>
      </c>
      <c r="L19" s="137" t="s">
        <v>33</v>
      </c>
      <c r="M19" s="12" t="s">
        <v>34</v>
      </c>
      <c r="N19" s="12" t="s">
        <v>36</v>
      </c>
      <c r="O19" s="12" t="s">
        <v>35</v>
      </c>
    </row>
    <row r="20" spans="3:16" ht="15.75" thickBot="1" x14ac:dyDescent="0.3">
      <c r="C20" s="187">
        <v>3</v>
      </c>
      <c r="D20" s="188" t="s">
        <v>31</v>
      </c>
      <c r="E20" s="188" t="s">
        <v>32</v>
      </c>
      <c r="F20" s="189">
        <v>102.1</v>
      </c>
      <c r="G20" s="190">
        <v>269.47899999999998</v>
      </c>
      <c r="H20" s="191">
        <v>45.65</v>
      </c>
      <c r="I20" s="191">
        <v>92.61</v>
      </c>
      <c r="J20" s="192">
        <f t="shared" si="1"/>
        <v>147.75</v>
      </c>
      <c r="K20" s="193">
        <f t="shared" si="1"/>
        <v>362.089</v>
      </c>
      <c r="L20" s="137" t="s">
        <v>34</v>
      </c>
      <c r="M20" s="12" t="s">
        <v>36</v>
      </c>
      <c r="N20" s="12" t="s">
        <v>33</v>
      </c>
      <c r="O20" s="12" t="s">
        <v>35</v>
      </c>
    </row>
    <row r="21" spans="3:16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3:16" ht="15.75" thickBot="1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3:16" ht="15.75" customHeight="1" thickBot="1" x14ac:dyDescent="0.3">
      <c r="C23" s="227" t="s">
        <v>23</v>
      </c>
      <c r="D23" s="227"/>
      <c r="E23" s="227"/>
      <c r="F23" s="227"/>
      <c r="G23" s="227"/>
      <c r="H23" s="227"/>
      <c r="I23" s="227"/>
      <c r="J23" s="13"/>
      <c r="K23" s="14"/>
      <c r="L23" s="1"/>
      <c r="M23" s="1"/>
      <c r="N23" s="1"/>
      <c r="O23" s="1"/>
      <c r="P23" s="1"/>
    </row>
    <row r="24" spans="3:16" ht="30.75" customHeight="1" thickTop="1" thickBot="1" x14ac:dyDescent="0.3">
      <c r="C24" s="233" t="s">
        <v>5</v>
      </c>
      <c r="D24" s="233" t="s">
        <v>6</v>
      </c>
      <c r="E24" s="233" t="s">
        <v>7</v>
      </c>
      <c r="F24" s="233" t="s">
        <v>14</v>
      </c>
      <c r="G24" s="233"/>
      <c r="H24" s="233" t="s">
        <v>15</v>
      </c>
      <c r="I24" s="233"/>
      <c r="J24" s="228" t="s">
        <v>4</v>
      </c>
      <c r="K24" s="228"/>
      <c r="L24" s="1"/>
      <c r="M24" s="1"/>
      <c r="N24" s="1"/>
      <c r="O24" s="1"/>
      <c r="P24" s="1"/>
    </row>
    <row r="25" spans="3:16" ht="27" thickTop="1" thickBot="1" x14ac:dyDescent="0.3">
      <c r="C25" s="233"/>
      <c r="D25" s="233"/>
      <c r="E25" s="234"/>
      <c r="F25" s="15" t="s">
        <v>17</v>
      </c>
      <c r="G25" s="7" t="s">
        <v>18</v>
      </c>
      <c r="H25" s="7" t="s">
        <v>17</v>
      </c>
      <c r="I25" s="16" t="s">
        <v>18</v>
      </c>
      <c r="J25" s="111" t="s">
        <v>17</v>
      </c>
      <c r="K25" s="112" t="s">
        <v>18</v>
      </c>
      <c r="L25" s="1"/>
      <c r="M25" s="1"/>
      <c r="N25" s="1"/>
      <c r="O25" s="1"/>
      <c r="P25" s="1"/>
    </row>
    <row r="26" spans="3:16" ht="16.5" thickTop="1" thickBot="1" x14ac:dyDescent="0.3">
      <c r="C26" s="17">
        <v>1</v>
      </c>
      <c r="D26" s="18"/>
      <c r="E26" s="203"/>
      <c r="F26" s="19"/>
      <c r="G26" s="19"/>
      <c r="H26" s="20"/>
      <c r="I26" s="20"/>
      <c r="J26" s="204"/>
      <c r="K26" s="205"/>
      <c r="L26" s="1"/>
      <c r="M26" s="1"/>
      <c r="N26" s="1"/>
      <c r="O26" s="1"/>
      <c r="P26" s="1"/>
    </row>
    <row r="27" spans="3:16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3:16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3:16" x14ac:dyDescent="0.25">
      <c r="C29" s="2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sheetProtection algorithmName="SHA-512" hashValue="cjf/wYwFj2Y2g66RtvXsyBW4ZTUM8UP4NYvliahvVUUjqm58/2EfbvdzbOA6l5cmqMRQMdCHUJvGFRw/ZuU5DQ==" saltValue="vNWLWodMcByiTyqnfudPUw==" spinCount="100000" sheet="1" objects="1" scenarios="1"/>
  <mergeCells count="25">
    <mergeCell ref="L16:O16"/>
    <mergeCell ref="C23:I23"/>
    <mergeCell ref="J24:K24"/>
    <mergeCell ref="E7:E9"/>
    <mergeCell ref="F7:G7"/>
    <mergeCell ref="H7:I7"/>
    <mergeCell ref="C15:I15"/>
    <mergeCell ref="F16:G16"/>
    <mergeCell ref="H16:I16"/>
    <mergeCell ref="C24:C25"/>
    <mergeCell ref="D24:D25"/>
    <mergeCell ref="E24:E25"/>
    <mergeCell ref="F24:G24"/>
    <mergeCell ref="H24:I24"/>
    <mergeCell ref="J16:K16"/>
    <mergeCell ref="C1:K1"/>
    <mergeCell ref="C2:K2"/>
    <mergeCell ref="C5:M5"/>
    <mergeCell ref="F6:I6"/>
    <mergeCell ref="J6:K7"/>
    <mergeCell ref="L6:M7"/>
    <mergeCell ref="C7:C9"/>
    <mergeCell ref="D7:D9"/>
    <mergeCell ref="C3:L3"/>
    <mergeCell ref="C4:K4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1"/>
  <sheetViews>
    <sheetView workbookViewId="0">
      <selection activeCell="Y14" sqref="Y14"/>
    </sheetView>
  </sheetViews>
  <sheetFormatPr defaultRowHeight="15" x14ac:dyDescent="0.25"/>
  <cols>
    <col min="2" max="2" width="8.7109375" customWidth="1"/>
    <col min="3" max="3" width="10.5703125" style="22" customWidth="1"/>
    <col min="4" max="4" width="10.7109375" style="22" customWidth="1"/>
    <col min="5" max="5" width="9.7109375" style="22" customWidth="1"/>
    <col min="6" max="9" width="8.7109375" style="22" customWidth="1"/>
    <col min="10" max="10" width="8.140625" style="22" customWidth="1"/>
    <col min="11" max="12" width="8.7109375" style="22" customWidth="1"/>
    <col min="13" max="1026" width="8.7109375" customWidth="1"/>
  </cols>
  <sheetData>
    <row r="1" spans="2:15" ht="15" customHeight="1" x14ac:dyDescent="0.25">
      <c r="B1" s="215" t="s">
        <v>24</v>
      </c>
      <c r="C1" s="215"/>
      <c r="D1" s="215"/>
      <c r="E1" s="215"/>
      <c r="F1" s="215"/>
      <c r="G1" s="215"/>
      <c r="H1" s="215"/>
      <c r="I1" s="215"/>
      <c r="J1" s="215"/>
      <c r="K1" s="39"/>
      <c r="L1" s="39"/>
      <c r="M1" s="1"/>
      <c r="N1" s="1"/>
      <c r="O1" s="1"/>
    </row>
    <row r="2" spans="2:15" ht="15" customHeight="1" x14ac:dyDescent="0.25">
      <c r="B2" s="215" t="s">
        <v>25</v>
      </c>
      <c r="C2" s="215"/>
      <c r="D2" s="215"/>
      <c r="E2" s="215"/>
      <c r="F2" s="215"/>
      <c r="G2" s="215"/>
      <c r="H2" s="215"/>
      <c r="I2" s="215"/>
      <c r="J2" s="215"/>
      <c r="K2" s="39"/>
      <c r="L2" s="39"/>
      <c r="M2" s="1"/>
      <c r="N2" s="1"/>
      <c r="O2" s="1"/>
    </row>
    <row r="3" spans="2:15" ht="15" customHeight="1" x14ac:dyDescent="0.25">
      <c r="B3" s="220" t="s">
        <v>41</v>
      </c>
      <c r="C3" s="221"/>
      <c r="D3" s="221"/>
      <c r="E3" s="221"/>
      <c r="F3" s="221"/>
      <c r="G3" s="221"/>
      <c r="H3" s="221"/>
      <c r="I3" s="221"/>
      <c r="J3" s="221"/>
      <c r="K3" s="221"/>
      <c r="L3" s="39"/>
      <c r="M3" s="1"/>
      <c r="N3" s="1"/>
      <c r="O3" s="1"/>
    </row>
    <row r="4" spans="2:15" ht="30.75" customHeight="1" thickBot="1" x14ac:dyDescent="0.3">
      <c r="B4" s="248" t="s">
        <v>0</v>
      </c>
      <c r="C4" s="249"/>
      <c r="D4" s="249"/>
      <c r="E4" s="249"/>
      <c r="F4" s="249"/>
      <c r="G4" s="249"/>
      <c r="H4" s="249"/>
      <c r="I4" s="249"/>
      <c r="J4" s="250"/>
      <c r="K4" s="39"/>
      <c r="L4" s="39"/>
      <c r="M4" s="1"/>
      <c r="N4" s="1"/>
      <c r="O4" s="1"/>
    </row>
    <row r="5" spans="2:15" ht="16.5" customHeight="1" thickBot="1" x14ac:dyDescent="0.3">
      <c r="B5" s="251" t="s">
        <v>1</v>
      </c>
      <c r="C5" s="252"/>
      <c r="D5" s="252"/>
      <c r="E5" s="252"/>
      <c r="F5" s="252"/>
      <c r="G5" s="252"/>
      <c r="H5" s="252"/>
      <c r="I5" s="252"/>
      <c r="J5" s="252"/>
      <c r="K5" s="252"/>
      <c r="L5" s="253"/>
      <c r="M5" s="1"/>
      <c r="N5" s="1"/>
      <c r="O5" s="1"/>
    </row>
    <row r="6" spans="2:15" ht="16.5" customHeight="1" thickTop="1" thickBot="1" x14ac:dyDescent="0.3">
      <c r="B6" s="158"/>
      <c r="C6" s="132"/>
      <c r="D6" s="132"/>
      <c r="E6" s="217" t="s">
        <v>2</v>
      </c>
      <c r="F6" s="217"/>
      <c r="G6" s="217"/>
      <c r="H6" s="217"/>
      <c r="I6" s="217" t="s">
        <v>3</v>
      </c>
      <c r="J6" s="217"/>
      <c r="K6" s="218" t="s">
        <v>4</v>
      </c>
      <c r="L6" s="254"/>
      <c r="M6" s="1"/>
      <c r="N6" s="1"/>
      <c r="O6" s="1"/>
    </row>
    <row r="7" spans="2:15" ht="16.5" customHeight="1" thickTop="1" thickBot="1" x14ac:dyDescent="0.3">
      <c r="B7" s="255" t="s">
        <v>5</v>
      </c>
      <c r="C7" s="217" t="s">
        <v>6</v>
      </c>
      <c r="D7" s="217" t="s">
        <v>7</v>
      </c>
      <c r="E7" s="217" t="s">
        <v>8</v>
      </c>
      <c r="F7" s="217"/>
      <c r="G7" s="217" t="s">
        <v>9</v>
      </c>
      <c r="H7" s="217"/>
      <c r="I7" s="217"/>
      <c r="J7" s="217"/>
      <c r="K7" s="218"/>
      <c r="L7" s="254"/>
      <c r="M7" s="1"/>
      <c r="N7" s="1"/>
      <c r="O7" s="1"/>
    </row>
    <row r="8" spans="2:15" ht="16.5" thickTop="1" thickBot="1" x14ac:dyDescent="0.3">
      <c r="B8" s="255"/>
      <c r="C8" s="217"/>
      <c r="D8" s="217"/>
      <c r="E8" s="132" t="s">
        <v>10</v>
      </c>
      <c r="F8" s="132" t="s">
        <v>11</v>
      </c>
      <c r="G8" s="132" t="s">
        <v>10</v>
      </c>
      <c r="H8" s="132" t="s">
        <v>11</v>
      </c>
      <c r="I8" s="132" t="s">
        <v>10</v>
      </c>
      <c r="J8" s="132" t="s">
        <v>11</v>
      </c>
      <c r="K8" s="132" t="s">
        <v>10</v>
      </c>
      <c r="L8" s="159" t="s">
        <v>11</v>
      </c>
      <c r="M8" s="1"/>
      <c r="N8" s="1"/>
      <c r="O8" s="1"/>
    </row>
    <row r="9" spans="2:15" ht="25.5" thickTop="1" thickBot="1" x14ac:dyDescent="0.3">
      <c r="B9" s="255"/>
      <c r="C9" s="217"/>
      <c r="D9" s="217"/>
      <c r="E9" s="132" t="s">
        <v>12</v>
      </c>
      <c r="F9" s="132" t="s">
        <v>12</v>
      </c>
      <c r="G9" s="132" t="s">
        <v>12</v>
      </c>
      <c r="H9" s="132" t="s">
        <v>12</v>
      </c>
      <c r="I9" s="132" t="s">
        <v>12</v>
      </c>
      <c r="J9" s="132" t="s">
        <v>12</v>
      </c>
      <c r="K9" s="132" t="s">
        <v>12</v>
      </c>
      <c r="L9" s="159" t="s">
        <v>12</v>
      </c>
      <c r="M9" s="1"/>
      <c r="N9" s="1"/>
      <c r="O9" s="1"/>
    </row>
    <row r="10" spans="2:15" ht="16.5" thickTop="1" thickBot="1" x14ac:dyDescent="0.3">
      <c r="B10" s="160">
        <v>1</v>
      </c>
      <c r="C10" s="124" t="s">
        <v>27</v>
      </c>
      <c r="D10" s="124" t="s">
        <v>28</v>
      </c>
      <c r="E10" s="126">
        <v>27.35</v>
      </c>
      <c r="F10" s="100">
        <f>50*E10/MAX(E$10:E$13)</f>
        <v>50</v>
      </c>
      <c r="G10" s="126">
        <v>17</v>
      </c>
      <c r="H10" s="100">
        <f>100*G10/MAX(G$10:G$13)</f>
        <v>48.571428571428569</v>
      </c>
      <c r="I10" s="126">
        <v>25</v>
      </c>
      <c r="J10" s="100">
        <f>50*I10/MAX(I$10:I$13)</f>
        <v>25</v>
      </c>
      <c r="K10" s="40">
        <f t="shared" ref="K10:L14" si="0">+E10+G10+I10</f>
        <v>69.349999999999994</v>
      </c>
      <c r="L10" s="161">
        <f t="shared" si="0"/>
        <v>123.57142857142857</v>
      </c>
      <c r="M10" s="1"/>
    </row>
    <row r="11" spans="2:15" ht="31.5" thickTop="1" thickBot="1" x14ac:dyDescent="0.3">
      <c r="B11" s="160">
        <v>2</v>
      </c>
      <c r="C11" s="124" t="s">
        <v>29</v>
      </c>
      <c r="D11" s="124" t="s">
        <v>30</v>
      </c>
      <c r="E11" s="127">
        <v>21.6</v>
      </c>
      <c r="F11" s="100">
        <f>50*E11/MAX(E$10:E$13)</f>
        <v>39.488117001828151</v>
      </c>
      <c r="G11" s="127">
        <v>35</v>
      </c>
      <c r="H11" s="100">
        <f>100*G11/MAX(G$10:G$13)</f>
        <v>100</v>
      </c>
      <c r="I11" s="127">
        <v>41.66</v>
      </c>
      <c r="J11" s="100">
        <f t="shared" ref="J11:J14" si="1">50*I11/MAX(I$10:I$13)</f>
        <v>41.66</v>
      </c>
      <c r="K11" s="40">
        <f t="shared" si="0"/>
        <v>98.259999999999991</v>
      </c>
      <c r="L11" s="161">
        <f t="shared" si="0"/>
        <v>181.14811700182815</v>
      </c>
      <c r="M11" s="1"/>
      <c r="N11" s="1"/>
      <c r="O11" s="1"/>
    </row>
    <row r="12" spans="2:15" ht="15.75" thickBot="1" x14ac:dyDescent="0.3">
      <c r="B12" s="160">
        <v>3</v>
      </c>
      <c r="C12" s="124" t="s">
        <v>37</v>
      </c>
      <c r="D12" s="124" t="s">
        <v>38</v>
      </c>
      <c r="E12" s="128">
        <v>18.600000000000001</v>
      </c>
      <c r="F12" s="100">
        <f>50*E12/MAX(E$10:E$13)</f>
        <v>34.003656307129802</v>
      </c>
      <c r="G12" s="127">
        <v>35</v>
      </c>
      <c r="H12" s="100">
        <f>100*G12/MAX(G$10:G$13)</f>
        <v>100</v>
      </c>
      <c r="I12" s="128">
        <v>50</v>
      </c>
      <c r="J12" s="100">
        <f t="shared" si="1"/>
        <v>50</v>
      </c>
      <c r="K12" s="40">
        <f t="shared" si="0"/>
        <v>103.6</v>
      </c>
      <c r="L12" s="161">
        <f t="shared" si="0"/>
        <v>184.0036563071298</v>
      </c>
      <c r="M12" s="1"/>
      <c r="N12" s="1"/>
      <c r="O12" s="1"/>
    </row>
    <row r="13" spans="2:15" ht="15.75" thickBot="1" x14ac:dyDescent="0.3">
      <c r="B13" s="162">
        <v>4</v>
      </c>
      <c r="C13" s="125" t="s">
        <v>31</v>
      </c>
      <c r="D13" s="125" t="s">
        <v>32</v>
      </c>
      <c r="E13" s="129">
        <v>20.65</v>
      </c>
      <c r="F13" s="99">
        <f>50*E13/MAX(E$10:E$13)</f>
        <v>37.751371115173676</v>
      </c>
      <c r="G13" s="129">
        <v>15</v>
      </c>
      <c r="H13" s="99">
        <f>100*G13/MAX(G$10:G$13)</f>
        <v>42.857142857142854</v>
      </c>
      <c r="I13" s="129">
        <v>10</v>
      </c>
      <c r="J13" s="100">
        <f t="shared" si="1"/>
        <v>10</v>
      </c>
      <c r="K13" s="50">
        <f t="shared" si="0"/>
        <v>45.65</v>
      </c>
      <c r="L13" s="50">
        <f t="shared" si="0"/>
        <v>90.60851397231653</v>
      </c>
      <c r="M13" s="1"/>
      <c r="N13" s="1"/>
      <c r="O13" s="1"/>
    </row>
    <row r="14" spans="2:15" ht="15.75" thickBot="1" x14ac:dyDescent="0.3">
      <c r="B14" s="163">
        <v>5</v>
      </c>
      <c r="C14" s="164" t="s">
        <v>39</v>
      </c>
      <c r="D14" s="164" t="s">
        <v>40</v>
      </c>
      <c r="E14" s="165">
        <v>6</v>
      </c>
      <c r="F14" s="166">
        <f>50*E14/MAX(E$10:E$13)</f>
        <v>10.968921389396709</v>
      </c>
      <c r="G14" s="165">
        <v>10</v>
      </c>
      <c r="H14" s="166">
        <f>100*G14/MAX(G$10:G$13)</f>
        <v>28.571428571428573</v>
      </c>
      <c r="I14" s="167">
        <v>30</v>
      </c>
      <c r="J14" s="100">
        <f t="shared" si="1"/>
        <v>30</v>
      </c>
      <c r="K14" s="168">
        <f t="shared" si="0"/>
        <v>46</v>
      </c>
      <c r="L14" s="169">
        <f t="shared" si="0"/>
        <v>69.540349960825282</v>
      </c>
      <c r="M14" s="1"/>
      <c r="N14" s="1"/>
      <c r="O14" s="1"/>
    </row>
    <row r="15" spans="2:15" ht="15.75" thickBot="1" x14ac:dyDescent="0.3">
      <c r="B15" s="1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"/>
      <c r="N15" s="1"/>
      <c r="O15" s="1"/>
    </row>
    <row r="16" spans="2:15" ht="15.75" customHeight="1" thickBot="1" x14ac:dyDescent="0.3">
      <c r="B16" s="244" t="s">
        <v>13</v>
      </c>
      <c r="C16" s="244"/>
      <c r="D16" s="244"/>
      <c r="E16" s="244"/>
      <c r="F16" s="244"/>
      <c r="G16" s="244"/>
      <c r="H16" s="244"/>
      <c r="I16" s="101"/>
      <c r="J16" s="101"/>
      <c r="K16" s="42"/>
      <c r="L16" s="39"/>
      <c r="M16" s="1"/>
      <c r="N16" s="1"/>
      <c r="O16" s="1"/>
    </row>
    <row r="17" spans="2:15" ht="27.75" customHeight="1" thickTop="1" thickBot="1" x14ac:dyDescent="0.3">
      <c r="B17" s="61" t="s">
        <v>5</v>
      </c>
      <c r="C17" s="62" t="s">
        <v>6</v>
      </c>
      <c r="D17" s="61" t="s">
        <v>7</v>
      </c>
      <c r="E17" s="245" t="s">
        <v>14</v>
      </c>
      <c r="F17" s="245"/>
      <c r="G17" s="246" t="s">
        <v>15</v>
      </c>
      <c r="H17" s="246"/>
      <c r="I17" s="247" t="s">
        <v>4</v>
      </c>
      <c r="J17" s="247"/>
      <c r="K17" s="226" t="s">
        <v>16</v>
      </c>
      <c r="L17" s="226"/>
      <c r="M17" s="226"/>
      <c r="N17" s="226"/>
      <c r="O17" s="6"/>
    </row>
    <row r="18" spans="2:15" ht="27" thickTop="1" thickBot="1" x14ac:dyDescent="0.3">
      <c r="B18" s="62"/>
      <c r="C18" s="66"/>
      <c r="D18" s="62"/>
      <c r="E18" s="64" t="s">
        <v>17</v>
      </c>
      <c r="F18" s="25" t="s">
        <v>18</v>
      </c>
      <c r="G18" s="8" t="s">
        <v>17</v>
      </c>
      <c r="H18" s="8" t="s">
        <v>18</v>
      </c>
      <c r="I18" s="67" t="s">
        <v>17</v>
      </c>
      <c r="J18" s="68" t="s">
        <v>18</v>
      </c>
      <c r="K18" s="43" t="s">
        <v>19</v>
      </c>
      <c r="L18" s="44" t="s">
        <v>20</v>
      </c>
      <c r="M18" s="11" t="s">
        <v>21</v>
      </c>
      <c r="N18" s="11" t="s">
        <v>22</v>
      </c>
    </row>
    <row r="19" spans="2:15" s="38" customFormat="1" ht="15.75" thickBot="1" x14ac:dyDescent="0.3">
      <c r="B19" s="103">
        <v>1</v>
      </c>
      <c r="C19" s="104" t="s">
        <v>27</v>
      </c>
      <c r="D19" s="104" t="s">
        <v>28</v>
      </c>
      <c r="E19" s="78">
        <v>291.47500000000002</v>
      </c>
      <c r="F19" s="78">
        <v>765.327</v>
      </c>
      <c r="G19" s="79">
        <v>69.349999999999994</v>
      </c>
      <c r="H19" s="80">
        <v>128.58000000000001</v>
      </c>
      <c r="I19" s="105">
        <f t="shared" ref="I19:J23" si="2">E19+G19</f>
        <v>360.82500000000005</v>
      </c>
      <c r="J19" s="105">
        <f t="shared" si="2"/>
        <v>893.90700000000004</v>
      </c>
      <c r="K19" s="102" t="s">
        <v>33</v>
      </c>
      <c r="L19" s="46" t="s">
        <v>34</v>
      </c>
      <c r="M19" s="37" t="s">
        <v>35</v>
      </c>
      <c r="N19" s="37" t="s">
        <v>36</v>
      </c>
    </row>
    <row r="20" spans="2:15" s="38" customFormat="1" ht="31.5" thickTop="1" thickBot="1" x14ac:dyDescent="0.3">
      <c r="B20" s="103">
        <v>2</v>
      </c>
      <c r="C20" s="75" t="s">
        <v>29</v>
      </c>
      <c r="D20" s="75" t="s">
        <v>30</v>
      </c>
      <c r="E20" s="76">
        <v>254.75</v>
      </c>
      <c r="F20" s="76">
        <v>565.10900000000004</v>
      </c>
      <c r="G20" s="79">
        <v>98.26</v>
      </c>
      <c r="H20" s="81">
        <v>189.49</v>
      </c>
      <c r="I20" s="45">
        <f t="shared" si="2"/>
        <v>353.01</v>
      </c>
      <c r="J20" s="45">
        <f t="shared" si="2"/>
        <v>754.59900000000005</v>
      </c>
      <c r="K20" s="102" t="s">
        <v>33</v>
      </c>
      <c r="L20" s="46" t="s">
        <v>34</v>
      </c>
      <c r="M20" s="37" t="s">
        <v>36</v>
      </c>
      <c r="N20" s="37" t="s">
        <v>35</v>
      </c>
    </row>
    <row r="21" spans="2:15" s="38" customFormat="1" ht="16.5" thickTop="1" thickBot="1" x14ac:dyDescent="0.3">
      <c r="B21" s="103">
        <v>3</v>
      </c>
      <c r="C21" s="75" t="s">
        <v>37</v>
      </c>
      <c r="D21" s="75" t="s">
        <v>38</v>
      </c>
      <c r="E21" s="82">
        <v>122.745</v>
      </c>
      <c r="F21" s="76">
        <v>333.05700000000002</v>
      </c>
      <c r="G21" s="79">
        <v>103.6</v>
      </c>
      <c r="H21" s="81">
        <v>184</v>
      </c>
      <c r="I21" s="45">
        <f t="shared" si="2"/>
        <v>226.345</v>
      </c>
      <c r="J21" s="45">
        <f t="shared" si="2"/>
        <v>517.05700000000002</v>
      </c>
      <c r="K21" s="102" t="s">
        <v>33</v>
      </c>
      <c r="L21" s="46" t="s">
        <v>34</v>
      </c>
      <c r="M21" s="37"/>
      <c r="N21" s="37"/>
    </row>
    <row r="22" spans="2:15" s="38" customFormat="1" ht="15.75" thickTop="1" x14ac:dyDescent="0.25">
      <c r="B22" s="103">
        <v>4</v>
      </c>
      <c r="C22" s="83" t="s">
        <v>31</v>
      </c>
      <c r="D22" s="83" t="s">
        <v>32</v>
      </c>
      <c r="E22" s="84">
        <v>102.1</v>
      </c>
      <c r="F22" s="85">
        <v>269.47899999999998</v>
      </c>
      <c r="G22" s="79">
        <v>45.65</v>
      </c>
      <c r="H22" s="86">
        <v>92.61</v>
      </c>
      <c r="I22" s="58">
        <f t="shared" si="2"/>
        <v>147.75</v>
      </c>
      <c r="J22" s="58">
        <f t="shared" si="2"/>
        <v>362.089</v>
      </c>
      <c r="K22" s="102" t="s">
        <v>34</v>
      </c>
      <c r="L22" s="46" t="s">
        <v>36</v>
      </c>
      <c r="M22" s="37" t="s">
        <v>33</v>
      </c>
      <c r="N22" s="37" t="s">
        <v>35</v>
      </c>
    </row>
    <row r="23" spans="2:15" ht="15.75" thickBot="1" x14ac:dyDescent="0.3">
      <c r="B23" s="106">
        <v>5</v>
      </c>
      <c r="C23" s="107" t="s">
        <v>39</v>
      </c>
      <c r="D23" s="107" t="s">
        <v>40</v>
      </c>
      <c r="E23" s="108">
        <v>58</v>
      </c>
      <c r="F23" s="108">
        <v>130.738</v>
      </c>
      <c r="G23" s="108">
        <v>46</v>
      </c>
      <c r="H23" s="108">
        <v>69.540000000000006</v>
      </c>
      <c r="I23" s="109">
        <f t="shared" si="2"/>
        <v>104</v>
      </c>
      <c r="J23" s="110">
        <f t="shared" si="2"/>
        <v>200.27800000000002</v>
      </c>
      <c r="K23" s="102" t="s">
        <v>33</v>
      </c>
      <c r="L23" s="46" t="s">
        <v>34</v>
      </c>
      <c r="M23" s="37"/>
      <c r="N23" s="37"/>
      <c r="O23" s="1"/>
    </row>
    <row r="24" spans="2:15" ht="15.75" thickBot="1" x14ac:dyDescent="0.3">
      <c r="B24" s="1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"/>
      <c r="N24" s="1"/>
      <c r="O24" s="1"/>
    </row>
    <row r="25" spans="2:15" ht="15.75" customHeight="1" x14ac:dyDescent="0.25">
      <c r="B25" s="239" t="s">
        <v>23</v>
      </c>
      <c r="C25" s="240"/>
      <c r="D25" s="240"/>
      <c r="E25" s="240"/>
      <c r="F25" s="240"/>
      <c r="G25" s="240"/>
      <c r="H25" s="240"/>
      <c r="I25" s="156"/>
      <c r="J25" s="157"/>
      <c r="K25" s="39"/>
      <c r="L25" s="39"/>
      <c r="M25" s="1"/>
      <c r="N25" s="1"/>
      <c r="O25" s="1"/>
    </row>
    <row r="26" spans="2:15" ht="30.75" customHeight="1" thickBot="1" x14ac:dyDescent="0.3">
      <c r="B26" s="241" t="s">
        <v>5</v>
      </c>
      <c r="C26" s="243" t="s">
        <v>6</v>
      </c>
      <c r="D26" s="243" t="s">
        <v>7</v>
      </c>
      <c r="E26" s="243" t="s">
        <v>14</v>
      </c>
      <c r="F26" s="243"/>
      <c r="G26" s="243" t="s">
        <v>15</v>
      </c>
      <c r="H26" s="243"/>
      <c r="I26" s="237" t="s">
        <v>4</v>
      </c>
      <c r="J26" s="238"/>
      <c r="K26" s="39"/>
      <c r="L26" s="39"/>
      <c r="M26" s="1"/>
      <c r="N26" s="1"/>
      <c r="O26" s="1"/>
    </row>
    <row r="27" spans="2:15" ht="27" thickTop="1" thickBot="1" x14ac:dyDescent="0.3">
      <c r="B27" s="242"/>
      <c r="C27" s="233"/>
      <c r="D27" s="233"/>
      <c r="E27" s="15" t="s">
        <v>17</v>
      </c>
      <c r="F27" s="7" t="s">
        <v>18</v>
      </c>
      <c r="G27" s="7" t="s">
        <v>17</v>
      </c>
      <c r="H27" s="7" t="s">
        <v>18</v>
      </c>
      <c r="I27" s="111" t="s">
        <v>17</v>
      </c>
      <c r="J27" s="111" t="s">
        <v>18</v>
      </c>
      <c r="K27" s="39"/>
      <c r="L27" s="39"/>
      <c r="M27" s="1"/>
      <c r="N27" s="1"/>
      <c r="O27" s="1"/>
    </row>
    <row r="28" spans="2:15" ht="16.5" thickTop="1" thickBot="1" x14ac:dyDescent="0.3">
      <c r="B28" s="115">
        <v>1</v>
      </c>
      <c r="C28" s="116" t="s">
        <v>27</v>
      </c>
      <c r="D28" s="117" t="s">
        <v>28</v>
      </c>
      <c r="E28" s="118">
        <v>291.47500000000002</v>
      </c>
      <c r="F28" s="118">
        <v>765.327</v>
      </c>
      <c r="G28" s="118">
        <v>69.349999999999994</v>
      </c>
      <c r="H28" s="118">
        <v>128.58000000000001</v>
      </c>
      <c r="I28" s="119">
        <v>360.83</v>
      </c>
      <c r="J28" s="120">
        <v>893.90700000000004</v>
      </c>
      <c r="K28" s="1"/>
      <c r="L28" s="1"/>
      <c r="M28" s="1"/>
    </row>
    <row r="29" spans="2:15" x14ac:dyDescent="0.25">
      <c r="B29" s="1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1"/>
      <c r="N29" s="1"/>
      <c r="O29" s="1"/>
    </row>
    <row r="30" spans="2:15" x14ac:dyDescent="0.25">
      <c r="B30" s="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"/>
      <c r="N30" s="1"/>
      <c r="O30" s="1"/>
    </row>
    <row r="31" spans="2:15" x14ac:dyDescent="0.25">
      <c r="B31" s="21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1"/>
      <c r="N31" s="1"/>
      <c r="O31" s="1"/>
    </row>
  </sheetData>
  <sheetProtection algorithmName="SHA-512" hashValue="hGFlqaEE6tEsW0Xpx4d6Ed0dOun6nsqJHerJmDA9xv8h42OgKhqbXV0nypgu/lFq9vthmTlN+KdPfjzQYB15EA==" saltValue="a+0ZWNLTTSQvGp+bUvBMxA==" spinCount="100000" sheet="1" objects="1" scenarios="1"/>
  <mergeCells count="25">
    <mergeCell ref="E6:H6"/>
    <mergeCell ref="I6:J7"/>
    <mergeCell ref="K6:L7"/>
    <mergeCell ref="B7:B9"/>
    <mergeCell ref="C7:C9"/>
    <mergeCell ref="D7:D9"/>
    <mergeCell ref="E7:F7"/>
    <mergeCell ref="G7:H7"/>
    <mergeCell ref="B1:J1"/>
    <mergeCell ref="B2:J2"/>
    <mergeCell ref="B3:K3"/>
    <mergeCell ref="B4:J4"/>
    <mergeCell ref="B5:L5"/>
    <mergeCell ref="B16:H16"/>
    <mergeCell ref="E17:F17"/>
    <mergeCell ref="G17:H17"/>
    <mergeCell ref="I17:J17"/>
    <mergeCell ref="K17:N17"/>
    <mergeCell ref="I26:J26"/>
    <mergeCell ref="B25:H25"/>
    <mergeCell ref="B26:B27"/>
    <mergeCell ref="C26:C27"/>
    <mergeCell ref="D26:D27"/>
    <mergeCell ref="E26:F26"/>
    <mergeCell ref="G26:H26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31"/>
  <sheetViews>
    <sheetView topLeftCell="A7" workbookViewId="0">
      <selection activeCell="U11" sqref="U11"/>
    </sheetView>
  </sheetViews>
  <sheetFormatPr defaultRowHeight="15" x14ac:dyDescent="0.25"/>
  <cols>
    <col min="2" max="2" width="8.7109375" customWidth="1"/>
    <col min="3" max="3" width="10.5703125" style="22" customWidth="1"/>
    <col min="4" max="4" width="10.7109375" style="22" customWidth="1"/>
    <col min="5" max="5" width="9.7109375" style="22" customWidth="1"/>
    <col min="6" max="9" width="8.7109375" style="22" customWidth="1"/>
    <col min="10" max="10" width="8.140625" style="22" customWidth="1"/>
    <col min="11" max="11" width="8.28515625" style="22" customWidth="1"/>
    <col min="12" max="12" width="8.7109375" style="22" customWidth="1"/>
    <col min="13" max="1026" width="8.7109375" customWidth="1"/>
  </cols>
  <sheetData>
    <row r="1" spans="2:15" ht="15" customHeight="1" x14ac:dyDescent="0.25">
      <c r="B1" s="215" t="s">
        <v>24</v>
      </c>
      <c r="C1" s="215"/>
      <c r="D1" s="215"/>
      <c r="E1" s="215"/>
      <c r="F1" s="215"/>
      <c r="G1" s="215"/>
      <c r="H1" s="215"/>
      <c r="I1" s="215"/>
      <c r="J1" s="215"/>
      <c r="K1" s="39"/>
      <c r="L1" s="39"/>
      <c r="M1" s="1"/>
      <c r="N1" s="1"/>
      <c r="O1" s="1"/>
    </row>
    <row r="2" spans="2:15" ht="15" customHeight="1" x14ac:dyDescent="0.25">
      <c r="B2" s="215" t="s">
        <v>25</v>
      </c>
      <c r="C2" s="215"/>
      <c r="D2" s="215"/>
      <c r="E2" s="215"/>
      <c r="F2" s="215"/>
      <c r="G2" s="215"/>
      <c r="H2" s="215"/>
      <c r="I2" s="215"/>
      <c r="J2" s="215"/>
      <c r="K2" s="39"/>
      <c r="L2" s="39"/>
      <c r="M2" s="1"/>
      <c r="N2" s="1"/>
      <c r="O2" s="1"/>
    </row>
    <row r="3" spans="2:15" ht="15" customHeight="1" x14ac:dyDescent="0.25">
      <c r="B3" s="220" t="s">
        <v>43</v>
      </c>
      <c r="C3" s="221"/>
      <c r="D3" s="221"/>
      <c r="E3" s="221"/>
      <c r="F3" s="221"/>
      <c r="G3" s="221"/>
      <c r="H3" s="221"/>
      <c r="I3" s="221"/>
      <c r="J3" s="221"/>
      <c r="K3" s="221"/>
      <c r="L3" s="39"/>
      <c r="M3" s="1"/>
      <c r="N3" s="1"/>
      <c r="O3" s="1"/>
    </row>
    <row r="4" spans="2:15" ht="30.75" customHeight="1" thickBot="1" x14ac:dyDescent="0.3">
      <c r="B4" s="222" t="s">
        <v>0</v>
      </c>
      <c r="C4" s="223"/>
      <c r="D4" s="223"/>
      <c r="E4" s="223"/>
      <c r="F4" s="223"/>
      <c r="G4" s="223"/>
      <c r="H4" s="223"/>
      <c r="I4" s="223"/>
      <c r="J4" s="224"/>
      <c r="K4" s="39"/>
      <c r="L4" s="39"/>
      <c r="M4" s="1"/>
      <c r="N4" s="1"/>
      <c r="O4" s="1"/>
    </row>
    <row r="5" spans="2:15" ht="16.5" customHeight="1" thickTop="1" thickBot="1" x14ac:dyDescent="0.3">
      <c r="B5" s="216" t="s">
        <v>1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1"/>
      <c r="N5" s="1"/>
      <c r="O5" s="1"/>
    </row>
    <row r="6" spans="2:15" ht="16.5" customHeight="1" thickTop="1" thickBot="1" x14ac:dyDescent="0.3">
      <c r="B6" s="2"/>
      <c r="C6" s="26"/>
      <c r="D6" s="26"/>
      <c r="E6" s="217" t="s">
        <v>2</v>
      </c>
      <c r="F6" s="217"/>
      <c r="G6" s="217"/>
      <c r="H6" s="217"/>
      <c r="I6" s="217" t="s">
        <v>3</v>
      </c>
      <c r="J6" s="217"/>
      <c r="K6" s="218" t="s">
        <v>4</v>
      </c>
      <c r="L6" s="218"/>
      <c r="M6" s="1"/>
      <c r="N6" s="1"/>
      <c r="O6" s="1"/>
    </row>
    <row r="7" spans="2:15" ht="16.5" customHeight="1" thickTop="1" thickBot="1" x14ac:dyDescent="0.3">
      <c r="B7" s="217" t="s">
        <v>5</v>
      </c>
      <c r="C7" s="217" t="s">
        <v>6</v>
      </c>
      <c r="D7" s="217" t="s">
        <v>7</v>
      </c>
      <c r="E7" s="217" t="s">
        <v>8</v>
      </c>
      <c r="F7" s="217"/>
      <c r="G7" s="217" t="s">
        <v>9</v>
      </c>
      <c r="H7" s="217"/>
      <c r="I7" s="217"/>
      <c r="J7" s="217"/>
      <c r="K7" s="218"/>
      <c r="L7" s="218"/>
      <c r="M7" s="1"/>
      <c r="N7" s="1"/>
      <c r="O7" s="1"/>
    </row>
    <row r="8" spans="2:15" ht="16.5" thickTop="1" thickBot="1" x14ac:dyDescent="0.3">
      <c r="B8" s="217"/>
      <c r="C8" s="217"/>
      <c r="D8" s="217"/>
      <c r="E8" s="26" t="s">
        <v>10</v>
      </c>
      <c r="F8" s="26" t="s">
        <v>11</v>
      </c>
      <c r="G8" s="26" t="s">
        <v>10</v>
      </c>
      <c r="H8" s="26" t="s">
        <v>11</v>
      </c>
      <c r="I8" s="26" t="s">
        <v>10</v>
      </c>
      <c r="J8" s="26" t="s">
        <v>11</v>
      </c>
      <c r="K8" s="26" t="s">
        <v>10</v>
      </c>
      <c r="L8" s="26" t="s">
        <v>11</v>
      </c>
      <c r="M8" s="1"/>
      <c r="N8" s="1"/>
      <c r="O8" s="1"/>
    </row>
    <row r="9" spans="2:15" ht="25.5" thickTop="1" thickBot="1" x14ac:dyDescent="0.3">
      <c r="B9" s="217"/>
      <c r="C9" s="217"/>
      <c r="D9" s="217"/>
      <c r="E9" s="26" t="s">
        <v>12</v>
      </c>
      <c r="F9" s="26" t="s">
        <v>12</v>
      </c>
      <c r="G9" s="26" t="s">
        <v>12</v>
      </c>
      <c r="H9" s="26" t="s">
        <v>12</v>
      </c>
      <c r="I9" s="26" t="s">
        <v>12</v>
      </c>
      <c r="J9" s="26" t="s">
        <v>12</v>
      </c>
      <c r="K9" s="26" t="s">
        <v>12</v>
      </c>
      <c r="L9" s="26" t="s">
        <v>12</v>
      </c>
      <c r="M9" s="1"/>
      <c r="N9" s="1"/>
      <c r="O9" s="1"/>
    </row>
    <row r="10" spans="2:15" ht="16.5" thickTop="1" thickBot="1" x14ac:dyDescent="0.3">
      <c r="B10" s="29">
        <v>1</v>
      </c>
      <c r="C10" s="30" t="s">
        <v>27</v>
      </c>
      <c r="D10" s="30" t="s">
        <v>28</v>
      </c>
      <c r="E10" s="31">
        <v>27.35</v>
      </c>
      <c r="F10" s="32">
        <f>50*E10/MAX(E$10:E$13)</f>
        <v>50</v>
      </c>
      <c r="G10" s="31">
        <v>17</v>
      </c>
      <c r="H10" s="32">
        <f>100*G10/MAX(G$10:G$13)</f>
        <v>48.571428571428569</v>
      </c>
      <c r="I10" s="31">
        <v>25</v>
      </c>
      <c r="J10" s="32">
        <f>50*I10/MAX(I$10:I$13)</f>
        <v>25</v>
      </c>
      <c r="K10" s="40">
        <f t="shared" ref="K10:L14" si="0">+E10+G10+I10</f>
        <v>69.349999999999994</v>
      </c>
      <c r="L10" s="41">
        <f t="shared" si="0"/>
        <v>123.57142857142857</v>
      </c>
      <c r="M10" s="1"/>
    </row>
    <row r="11" spans="2:15" ht="25.5" thickTop="1" thickBot="1" x14ac:dyDescent="0.3">
      <c r="B11" s="29">
        <v>2</v>
      </c>
      <c r="C11" s="30" t="s">
        <v>29</v>
      </c>
      <c r="D11" s="30" t="s">
        <v>30</v>
      </c>
      <c r="E11" s="33">
        <v>21.6</v>
      </c>
      <c r="F11" s="32">
        <f>50*E11/MAX(E$10:E$13)</f>
        <v>39.488117001828151</v>
      </c>
      <c r="G11" s="33">
        <v>35</v>
      </c>
      <c r="H11" s="32">
        <f>100*G11/MAX(G$10:G$13)</f>
        <v>100</v>
      </c>
      <c r="I11" s="33">
        <v>41.66</v>
      </c>
      <c r="J11" s="32">
        <f>50*I11/MAX(I$10:I$13)</f>
        <v>41.66</v>
      </c>
      <c r="K11" s="40">
        <f t="shared" si="0"/>
        <v>98.259999999999991</v>
      </c>
      <c r="L11" s="41">
        <f t="shared" si="0"/>
        <v>181.14811700182815</v>
      </c>
      <c r="M11" s="1"/>
      <c r="N11" s="1"/>
      <c r="O11" s="1"/>
    </row>
    <row r="12" spans="2:15" ht="15.75" thickBot="1" x14ac:dyDescent="0.3">
      <c r="B12" s="29">
        <v>3</v>
      </c>
      <c r="C12" s="34" t="s">
        <v>37</v>
      </c>
      <c r="D12" s="34" t="s">
        <v>38</v>
      </c>
      <c r="E12" s="35">
        <v>18.600000000000001</v>
      </c>
      <c r="F12" s="32">
        <f>50*E12/MAX(E$10:E$13)</f>
        <v>34.003656307129802</v>
      </c>
      <c r="G12" s="33">
        <v>35</v>
      </c>
      <c r="H12" s="32">
        <f>100*G12/MAX(G$10:G$13)</f>
        <v>100</v>
      </c>
      <c r="I12" s="35">
        <v>50</v>
      </c>
      <c r="J12" s="32">
        <f>50*I12/MAX(I$10:I$13)</f>
        <v>50</v>
      </c>
      <c r="K12" s="40">
        <f t="shared" si="0"/>
        <v>103.6</v>
      </c>
      <c r="L12" s="41">
        <f t="shared" si="0"/>
        <v>184.0036563071298</v>
      </c>
      <c r="M12" s="1"/>
      <c r="N12" s="1"/>
      <c r="O12" s="1"/>
    </row>
    <row r="13" spans="2:15" x14ac:dyDescent="0.25">
      <c r="B13" s="47">
        <v>4</v>
      </c>
      <c r="C13" s="48" t="s">
        <v>31</v>
      </c>
      <c r="D13" s="48" t="s">
        <v>32</v>
      </c>
      <c r="E13" s="36">
        <v>20.65</v>
      </c>
      <c r="F13" s="49">
        <f>50*E13/MAX(E$10:E$13)</f>
        <v>37.751371115173676</v>
      </c>
      <c r="G13" s="36">
        <v>15</v>
      </c>
      <c r="H13" s="49">
        <f>100*G13/MAX(G$10:G$13)</f>
        <v>42.857142857142854</v>
      </c>
      <c r="I13" s="36">
        <v>10</v>
      </c>
      <c r="J13" s="49">
        <f>50*I13/MAX(I$10:I$13)</f>
        <v>10</v>
      </c>
      <c r="K13" s="50">
        <f t="shared" si="0"/>
        <v>45.65</v>
      </c>
      <c r="L13" s="51">
        <f t="shared" si="0"/>
        <v>90.60851397231653</v>
      </c>
      <c r="M13" s="1"/>
      <c r="N13" s="1"/>
      <c r="O13" s="1"/>
    </row>
    <row r="14" spans="2:15" x14ac:dyDescent="0.25">
      <c r="B14" s="55">
        <v>5</v>
      </c>
      <c r="C14" s="28" t="s">
        <v>39</v>
      </c>
      <c r="D14" s="28" t="s">
        <v>40</v>
      </c>
      <c r="E14" s="55">
        <v>6</v>
      </c>
      <c r="F14" s="57">
        <f>50*E14/MAX(E$10:E$13)</f>
        <v>10.968921389396709</v>
      </c>
      <c r="G14" s="55">
        <v>10</v>
      </c>
      <c r="H14" s="57">
        <f>100*G14/MAX(G$10:G$13)</f>
        <v>28.571428571428573</v>
      </c>
      <c r="I14" s="53">
        <v>30</v>
      </c>
      <c r="J14" s="54">
        <f>50*I14/MAX(I$10:I$13)</f>
        <v>30</v>
      </c>
      <c r="K14" s="52">
        <f t="shared" si="0"/>
        <v>46</v>
      </c>
      <c r="L14" s="56">
        <f t="shared" si="0"/>
        <v>69.540349960825282</v>
      </c>
      <c r="M14" s="1"/>
      <c r="N14" s="1"/>
      <c r="O14" s="1"/>
    </row>
    <row r="15" spans="2:15" ht="15.75" thickBot="1" x14ac:dyDescent="0.3">
      <c r="B15" s="1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"/>
      <c r="N15" s="1"/>
      <c r="O15" s="1"/>
    </row>
    <row r="16" spans="2:15" ht="15.75" customHeight="1" thickBot="1" x14ac:dyDescent="0.3">
      <c r="B16" s="244" t="s">
        <v>13</v>
      </c>
      <c r="C16" s="244"/>
      <c r="D16" s="244"/>
      <c r="E16" s="244"/>
      <c r="F16" s="244"/>
      <c r="G16" s="244"/>
      <c r="H16" s="244"/>
      <c r="I16" s="101"/>
      <c r="J16" s="208"/>
      <c r="K16" s="206"/>
      <c r="L16" s="39"/>
      <c r="M16" s="1"/>
      <c r="N16" s="1"/>
      <c r="O16" s="1"/>
    </row>
    <row r="17" spans="2:15" ht="27.75" customHeight="1" thickTop="1" thickBot="1" x14ac:dyDescent="0.3">
      <c r="B17" s="170" t="s">
        <v>5</v>
      </c>
      <c r="C17" s="62" t="s">
        <v>6</v>
      </c>
      <c r="D17" s="134" t="s">
        <v>7</v>
      </c>
      <c r="E17" s="245" t="s">
        <v>14</v>
      </c>
      <c r="F17" s="245"/>
      <c r="G17" s="246" t="s">
        <v>15</v>
      </c>
      <c r="H17" s="246"/>
      <c r="I17" s="247" t="s">
        <v>4</v>
      </c>
      <c r="J17" s="256"/>
      <c r="K17" s="225" t="s">
        <v>16</v>
      </c>
      <c r="L17" s="226"/>
      <c r="M17" s="226"/>
      <c r="N17" s="226"/>
      <c r="O17" s="6"/>
    </row>
    <row r="18" spans="2:15" ht="27" thickTop="1" thickBot="1" x14ac:dyDescent="0.3">
      <c r="B18" s="170"/>
      <c r="C18" s="63"/>
      <c r="D18" s="134"/>
      <c r="E18" s="64" t="s">
        <v>17</v>
      </c>
      <c r="F18" s="25" t="s">
        <v>18</v>
      </c>
      <c r="G18" s="8" t="s">
        <v>17</v>
      </c>
      <c r="H18" s="8" t="s">
        <v>18</v>
      </c>
      <c r="I18" s="65" t="s">
        <v>17</v>
      </c>
      <c r="J18" s="65" t="s">
        <v>18</v>
      </c>
      <c r="K18" s="207" t="s">
        <v>19</v>
      </c>
      <c r="L18" s="44" t="s">
        <v>20</v>
      </c>
      <c r="M18" s="11" t="s">
        <v>21</v>
      </c>
      <c r="N18" s="11" t="s">
        <v>22</v>
      </c>
    </row>
    <row r="19" spans="2:15" s="38" customFormat="1" ht="16.5" thickTop="1" thickBot="1" x14ac:dyDescent="0.3">
      <c r="B19" s="209">
        <v>1</v>
      </c>
      <c r="C19" s="70" t="s">
        <v>27</v>
      </c>
      <c r="D19" s="70" t="s">
        <v>28</v>
      </c>
      <c r="E19" s="87">
        <v>291.47500000000002</v>
      </c>
      <c r="F19" s="87">
        <v>765.327</v>
      </c>
      <c r="G19" s="88">
        <v>69.349999999999994</v>
      </c>
      <c r="H19" s="89">
        <v>128.58000000000001</v>
      </c>
      <c r="I19" s="45">
        <f t="shared" ref="I19:J23" si="1">E19+G19</f>
        <v>360.82500000000005</v>
      </c>
      <c r="J19" s="45">
        <f t="shared" si="1"/>
        <v>893.90700000000004</v>
      </c>
      <c r="K19" s="102" t="s">
        <v>33</v>
      </c>
      <c r="L19" s="46" t="s">
        <v>34</v>
      </c>
      <c r="M19" s="37" t="s">
        <v>35</v>
      </c>
      <c r="N19" s="37" t="s">
        <v>36</v>
      </c>
    </row>
    <row r="20" spans="2:15" s="38" customFormat="1" ht="31.5" thickTop="1" thickBot="1" x14ac:dyDescent="0.3">
      <c r="B20" s="210">
        <v>2</v>
      </c>
      <c r="C20" s="70" t="s">
        <v>29</v>
      </c>
      <c r="D20" s="70" t="s">
        <v>30</v>
      </c>
      <c r="E20" s="90">
        <v>254.75</v>
      </c>
      <c r="F20" s="90">
        <v>565.10900000000004</v>
      </c>
      <c r="G20" s="88">
        <v>98.26</v>
      </c>
      <c r="H20" s="91">
        <v>189.49</v>
      </c>
      <c r="I20" s="45">
        <f t="shared" si="1"/>
        <v>353.01</v>
      </c>
      <c r="J20" s="45">
        <f t="shared" si="1"/>
        <v>754.59900000000005</v>
      </c>
      <c r="K20" s="102" t="s">
        <v>33</v>
      </c>
      <c r="L20" s="46" t="s">
        <v>34</v>
      </c>
      <c r="M20" s="37" t="s">
        <v>36</v>
      </c>
      <c r="N20" s="37" t="s">
        <v>35</v>
      </c>
    </row>
    <row r="21" spans="2:15" s="38" customFormat="1" ht="16.5" thickTop="1" thickBot="1" x14ac:dyDescent="0.3">
      <c r="B21" s="210">
        <v>3</v>
      </c>
      <c r="C21" s="70" t="s">
        <v>37</v>
      </c>
      <c r="D21" s="70" t="s">
        <v>38</v>
      </c>
      <c r="E21" s="92">
        <v>122.745</v>
      </c>
      <c r="F21" s="90">
        <v>333.05700000000002</v>
      </c>
      <c r="G21" s="88">
        <v>103.6</v>
      </c>
      <c r="H21" s="91">
        <v>184</v>
      </c>
      <c r="I21" s="45">
        <f t="shared" si="1"/>
        <v>226.345</v>
      </c>
      <c r="J21" s="45">
        <f t="shared" si="1"/>
        <v>517.05700000000002</v>
      </c>
      <c r="K21" s="102" t="s">
        <v>33</v>
      </c>
      <c r="L21" s="46" t="s">
        <v>34</v>
      </c>
      <c r="M21" s="37"/>
      <c r="N21" s="37"/>
    </row>
    <row r="22" spans="2:15" s="38" customFormat="1" ht="15.75" thickTop="1" x14ac:dyDescent="0.25">
      <c r="B22" s="210">
        <v>4</v>
      </c>
      <c r="C22" s="93" t="s">
        <v>31</v>
      </c>
      <c r="D22" s="93" t="s">
        <v>32</v>
      </c>
      <c r="E22" s="94">
        <v>102.1</v>
      </c>
      <c r="F22" s="95">
        <v>269.47899999999998</v>
      </c>
      <c r="G22" s="88">
        <v>45.65</v>
      </c>
      <c r="H22" s="96">
        <v>92.61</v>
      </c>
      <c r="I22" s="58">
        <f t="shared" si="1"/>
        <v>147.75</v>
      </c>
      <c r="J22" s="58">
        <f t="shared" si="1"/>
        <v>362.089</v>
      </c>
      <c r="K22" s="102" t="s">
        <v>34</v>
      </c>
      <c r="L22" s="46" t="s">
        <v>36</v>
      </c>
      <c r="M22" s="37" t="s">
        <v>33</v>
      </c>
      <c r="N22" s="37" t="s">
        <v>35</v>
      </c>
    </row>
    <row r="23" spans="2:15" ht="15.75" thickBot="1" x14ac:dyDescent="0.3">
      <c r="B23" s="211">
        <v>5</v>
      </c>
      <c r="C23" s="212" t="s">
        <v>39</v>
      </c>
      <c r="D23" s="212" t="s">
        <v>40</v>
      </c>
      <c r="E23" s="213">
        <v>58</v>
      </c>
      <c r="F23" s="213">
        <v>130.738</v>
      </c>
      <c r="G23" s="213">
        <v>46</v>
      </c>
      <c r="H23" s="213">
        <v>69.540000000000006</v>
      </c>
      <c r="I23" s="109">
        <f t="shared" si="1"/>
        <v>104</v>
      </c>
      <c r="J23" s="110">
        <f t="shared" si="1"/>
        <v>200.27800000000002</v>
      </c>
      <c r="K23" s="102" t="s">
        <v>33</v>
      </c>
      <c r="L23" s="46" t="s">
        <v>34</v>
      </c>
      <c r="M23" s="37"/>
      <c r="N23" s="37"/>
      <c r="O23" s="1"/>
    </row>
    <row r="24" spans="2:15" ht="15.75" thickBot="1" x14ac:dyDescent="0.3">
      <c r="B24" s="1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"/>
      <c r="N24" s="1"/>
      <c r="O24" s="1"/>
    </row>
    <row r="25" spans="2:15" ht="15.75" customHeight="1" thickBot="1" x14ac:dyDescent="0.3">
      <c r="B25" s="227" t="s">
        <v>23</v>
      </c>
      <c r="C25" s="227"/>
      <c r="D25" s="227"/>
      <c r="E25" s="227"/>
      <c r="F25" s="227"/>
      <c r="G25" s="227"/>
      <c r="H25" s="227"/>
      <c r="I25" s="97"/>
      <c r="J25" s="98"/>
      <c r="K25" s="39"/>
      <c r="L25" s="39"/>
      <c r="M25" s="1"/>
      <c r="N25" s="1"/>
      <c r="O25" s="1"/>
    </row>
    <row r="26" spans="2:15" ht="30.75" customHeight="1" thickBot="1" x14ac:dyDescent="0.3">
      <c r="B26" s="241" t="s">
        <v>5</v>
      </c>
      <c r="C26" s="243" t="s">
        <v>6</v>
      </c>
      <c r="D26" s="243" t="s">
        <v>7</v>
      </c>
      <c r="E26" s="243" t="s">
        <v>14</v>
      </c>
      <c r="F26" s="243"/>
      <c r="G26" s="243" t="s">
        <v>15</v>
      </c>
      <c r="H26" s="243"/>
      <c r="I26" s="237" t="s">
        <v>4</v>
      </c>
      <c r="J26" s="238"/>
      <c r="K26" s="39"/>
      <c r="L26" s="39"/>
      <c r="M26" s="1"/>
      <c r="N26" s="1"/>
      <c r="O26" s="1"/>
    </row>
    <row r="27" spans="2:15" ht="27" thickTop="1" thickBot="1" x14ac:dyDescent="0.3">
      <c r="B27" s="242"/>
      <c r="C27" s="233"/>
      <c r="D27" s="233"/>
      <c r="E27" s="15" t="s">
        <v>17</v>
      </c>
      <c r="F27" s="7" t="s">
        <v>18</v>
      </c>
      <c r="G27" s="7" t="s">
        <v>17</v>
      </c>
      <c r="H27" s="7" t="s">
        <v>18</v>
      </c>
      <c r="I27" s="10" t="s">
        <v>17</v>
      </c>
      <c r="J27" s="10" t="s">
        <v>18</v>
      </c>
      <c r="K27" s="39"/>
      <c r="L27" s="39"/>
      <c r="M27" s="1"/>
      <c r="N27" s="1"/>
      <c r="O27" s="1"/>
    </row>
    <row r="28" spans="2:15" ht="31.5" thickTop="1" thickBot="1" x14ac:dyDescent="0.3">
      <c r="B28" s="115">
        <v>1</v>
      </c>
      <c r="C28" s="116" t="s">
        <v>29</v>
      </c>
      <c r="D28" s="214" t="s">
        <v>30</v>
      </c>
      <c r="E28" s="121">
        <v>254.75</v>
      </c>
      <c r="F28" s="121">
        <v>565.10900000000004</v>
      </c>
      <c r="G28" s="122">
        <v>98.26</v>
      </c>
      <c r="H28" s="121">
        <v>189.49</v>
      </c>
      <c r="I28" s="121">
        <f t="shared" ref="I28" si="2">E28+G28</f>
        <v>353.01</v>
      </c>
      <c r="J28" s="121">
        <v>754.59900000000005</v>
      </c>
      <c r="K28" s="39"/>
      <c r="L28" s="1"/>
      <c r="M28" s="1"/>
      <c r="N28" s="1"/>
    </row>
    <row r="29" spans="2:15" x14ac:dyDescent="0.25">
      <c r="B29" s="1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1"/>
      <c r="N29" s="1"/>
      <c r="O29" s="1"/>
    </row>
    <row r="30" spans="2:15" x14ac:dyDescent="0.25">
      <c r="B30" s="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"/>
      <c r="N30" s="1"/>
      <c r="O30" s="1"/>
    </row>
    <row r="31" spans="2:15" x14ac:dyDescent="0.25">
      <c r="B31" s="21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1"/>
      <c r="N31" s="1"/>
      <c r="O31" s="1"/>
    </row>
  </sheetData>
  <sheetProtection algorithmName="SHA-512" hashValue="lDY61pkTiTli1DQh3Ibp8mD4PCzyFAkc3Mo9t2W4VVabERCTgjJ1CLxFIJ1YZoRNfC3tfA6ioEDa2jX+hyqE5g==" saltValue="F28zHcA1f0bTNMZrVovlEw==" spinCount="100000" sheet="1" objects="1" scenarios="1"/>
  <mergeCells count="25">
    <mergeCell ref="E6:H6"/>
    <mergeCell ref="I6:J7"/>
    <mergeCell ref="K6:L7"/>
    <mergeCell ref="B7:B9"/>
    <mergeCell ref="C7:C9"/>
    <mergeCell ref="D7:D9"/>
    <mergeCell ref="E7:F7"/>
    <mergeCell ref="G7:H7"/>
    <mergeCell ref="B1:J1"/>
    <mergeCell ref="B2:J2"/>
    <mergeCell ref="B3:K3"/>
    <mergeCell ref="B4:J4"/>
    <mergeCell ref="B5:L5"/>
    <mergeCell ref="B16:H16"/>
    <mergeCell ref="E17:F17"/>
    <mergeCell ref="G17:H17"/>
    <mergeCell ref="I17:J17"/>
    <mergeCell ref="K17:N17"/>
    <mergeCell ref="I26:J26"/>
    <mergeCell ref="B25:H25"/>
    <mergeCell ref="B26:B27"/>
    <mergeCell ref="C26:C27"/>
    <mergeCell ref="D26:D27"/>
    <mergeCell ref="E26:F26"/>
    <mergeCell ref="G26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9"/>
  <sheetViews>
    <sheetView tabSelected="1" workbookViewId="0">
      <selection activeCell="B15" sqref="B15:H15"/>
    </sheetView>
  </sheetViews>
  <sheetFormatPr defaultRowHeight="15" x14ac:dyDescent="0.25"/>
  <cols>
    <col min="2" max="3" width="8.7109375" customWidth="1"/>
    <col min="4" max="4" width="13.7109375" customWidth="1"/>
    <col min="5" max="5" width="9.7109375" customWidth="1"/>
    <col min="6" max="1026" width="8.7109375" customWidth="1"/>
  </cols>
  <sheetData>
    <row r="1" spans="2:15" ht="15" customHeight="1" x14ac:dyDescent="0.25">
      <c r="B1" s="215" t="s">
        <v>24</v>
      </c>
      <c r="C1" s="215"/>
      <c r="D1" s="215"/>
      <c r="E1" s="215"/>
      <c r="F1" s="215"/>
      <c r="G1" s="215"/>
      <c r="H1" s="215"/>
      <c r="I1" s="215"/>
      <c r="J1" s="215"/>
      <c r="K1" s="1"/>
      <c r="L1" s="1"/>
      <c r="M1" s="1"/>
      <c r="N1" s="1"/>
      <c r="O1" s="1"/>
    </row>
    <row r="2" spans="2:15" ht="15" customHeight="1" x14ac:dyDescent="0.25">
      <c r="B2" s="215" t="s">
        <v>25</v>
      </c>
      <c r="C2" s="215"/>
      <c r="D2" s="215"/>
      <c r="E2" s="215"/>
      <c r="F2" s="215"/>
      <c r="G2" s="215"/>
      <c r="H2" s="215"/>
      <c r="I2" s="215"/>
      <c r="J2" s="215"/>
      <c r="K2" s="1"/>
      <c r="L2" s="1"/>
      <c r="M2" s="1"/>
      <c r="N2" s="1"/>
      <c r="O2" s="1"/>
    </row>
    <row r="3" spans="2:15" ht="15" customHeight="1" x14ac:dyDescent="0.25">
      <c r="B3" s="220" t="s">
        <v>42</v>
      </c>
      <c r="C3" s="221"/>
      <c r="D3" s="221"/>
      <c r="E3" s="221"/>
      <c r="F3" s="221"/>
      <c r="G3" s="221"/>
      <c r="H3" s="221"/>
      <c r="I3" s="221"/>
      <c r="J3" s="221"/>
      <c r="K3" s="221"/>
      <c r="L3" s="1"/>
      <c r="M3" s="1"/>
      <c r="N3" s="1"/>
      <c r="O3" s="1"/>
    </row>
    <row r="4" spans="2:15" ht="30.75" customHeight="1" thickBot="1" x14ac:dyDescent="0.3">
      <c r="B4" s="222" t="s">
        <v>0</v>
      </c>
      <c r="C4" s="223"/>
      <c r="D4" s="223"/>
      <c r="E4" s="223"/>
      <c r="F4" s="223"/>
      <c r="G4" s="223"/>
      <c r="H4" s="223"/>
      <c r="I4" s="223"/>
      <c r="J4" s="224"/>
      <c r="K4" s="1"/>
      <c r="L4" s="1"/>
      <c r="M4" s="1"/>
      <c r="N4" s="1"/>
      <c r="O4" s="1"/>
    </row>
    <row r="5" spans="2:15" ht="16.5" customHeight="1" thickTop="1" thickBot="1" x14ac:dyDescent="0.3">
      <c r="B5" s="216" t="s">
        <v>1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1"/>
      <c r="N5" s="1"/>
      <c r="O5" s="1"/>
    </row>
    <row r="6" spans="2:15" ht="16.5" customHeight="1" thickTop="1" thickBot="1" x14ac:dyDescent="0.3">
      <c r="B6" s="2"/>
      <c r="C6" s="2"/>
      <c r="D6" s="2"/>
      <c r="E6" s="217" t="s">
        <v>2</v>
      </c>
      <c r="F6" s="217"/>
      <c r="G6" s="217"/>
      <c r="H6" s="217"/>
      <c r="I6" s="217" t="s">
        <v>3</v>
      </c>
      <c r="J6" s="217"/>
      <c r="K6" s="218" t="s">
        <v>4</v>
      </c>
      <c r="L6" s="218"/>
      <c r="M6" s="1"/>
      <c r="N6" s="1"/>
      <c r="O6" s="1"/>
    </row>
    <row r="7" spans="2:15" ht="16.5" customHeight="1" thickTop="1" thickBot="1" x14ac:dyDescent="0.3">
      <c r="B7" s="217" t="s">
        <v>5</v>
      </c>
      <c r="C7" s="217" t="s">
        <v>6</v>
      </c>
      <c r="D7" s="217" t="s">
        <v>7</v>
      </c>
      <c r="E7" s="217" t="s">
        <v>8</v>
      </c>
      <c r="F7" s="217"/>
      <c r="G7" s="217" t="s">
        <v>9</v>
      </c>
      <c r="H7" s="217"/>
      <c r="I7" s="217"/>
      <c r="J7" s="217"/>
      <c r="K7" s="218"/>
      <c r="L7" s="218"/>
      <c r="M7" s="1"/>
      <c r="N7" s="1"/>
      <c r="O7" s="1"/>
    </row>
    <row r="8" spans="2:15" ht="16.5" thickTop="1" thickBot="1" x14ac:dyDescent="0.3">
      <c r="B8" s="217"/>
      <c r="C8" s="217"/>
      <c r="D8" s="217"/>
      <c r="E8" s="26" t="s">
        <v>10</v>
      </c>
      <c r="F8" s="26" t="s">
        <v>11</v>
      </c>
      <c r="G8" s="26" t="s">
        <v>10</v>
      </c>
      <c r="H8" s="26" t="s">
        <v>11</v>
      </c>
      <c r="I8" s="26" t="s">
        <v>10</v>
      </c>
      <c r="J8" s="26" t="s">
        <v>11</v>
      </c>
      <c r="K8" s="26" t="s">
        <v>10</v>
      </c>
      <c r="L8" s="26" t="s">
        <v>11</v>
      </c>
      <c r="M8" s="1"/>
      <c r="N8" s="1"/>
      <c r="O8" s="1"/>
    </row>
    <row r="9" spans="2:15" ht="15.75" thickTop="1" x14ac:dyDescent="0.25">
      <c r="B9" s="219"/>
      <c r="C9" s="219"/>
      <c r="D9" s="219"/>
      <c r="E9" s="60" t="s">
        <v>12</v>
      </c>
      <c r="F9" s="60" t="s">
        <v>12</v>
      </c>
      <c r="G9" s="60" t="s">
        <v>12</v>
      </c>
      <c r="H9" s="60" t="s">
        <v>12</v>
      </c>
      <c r="I9" s="60" t="s">
        <v>12</v>
      </c>
      <c r="J9" s="60" t="s">
        <v>12</v>
      </c>
      <c r="K9" s="60" t="s">
        <v>12</v>
      </c>
      <c r="L9" s="60" t="s">
        <v>12</v>
      </c>
      <c r="M9" s="1"/>
      <c r="N9" s="1"/>
      <c r="O9" s="1"/>
    </row>
    <row r="10" spans="2:15" x14ac:dyDescent="0.25">
      <c r="B10" s="123">
        <v>1</v>
      </c>
      <c r="C10" s="34" t="s">
        <v>27</v>
      </c>
      <c r="D10" s="34" t="s">
        <v>28</v>
      </c>
      <c r="E10" s="130">
        <v>27.35</v>
      </c>
      <c r="F10" s="71">
        <f>50*E10/MAX(E$10:E$12)</f>
        <v>50</v>
      </c>
      <c r="G10" s="130">
        <v>17</v>
      </c>
      <c r="H10" s="71">
        <f>100*G10/MAX(G$10:G$12)</f>
        <v>48.571428571428569</v>
      </c>
      <c r="I10" s="130">
        <v>25</v>
      </c>
      <c r="J10" s="72">
        <f>50*I10/MAX(I$10:I$12)</f>
        <v>30.004800768122902</v>
      </c>
      <c r="K10" s="69">
        <f t="shared" ref="K10:L12" si="0">+E10+G10+I10</f>
        <v>69.349999999999994</v>
      </c>
      <c r="L10" s="69">
        <f t="shared" si="0"/>
        <v>128.57622933955147</v>
      </c>
      <c r="M10" s="1"/>
    </row>
    <row r="11" spans="2:15" ht="30" x14ac:dyDescent="0.25">
      <c r="B11" s="123">
        <v>2</v>
      </c>
      <c r="C11" s="34" t="s">
        <v>29</v>
      </c>
      <c r="D11" s="34" t="s">
        <v>30</v>
      </c>
      <c r="E11" s="130">
        <v>21.6</v>
      </c>
      <c r="F11" s="71">
        <f>50*E11/MAX(E$10:E$12)</f>
        <v>39.488117001828151</v>
      </c>
      <c r="G11" s="130">
        <v>35</v>
      </c>
      <c r="H11" s="71">
        <f>100*G11/MAX(G$10:G$12)</f>
        <v>100</v>
      </c>
      <c r="I11" s="130">
        <v>41.66</v>
      </c>
      <c r="J11" s="72">
        <f>50*I11/MAX(I$10:I$12)</f>
        <v>50.000000000000007</v>
      </c>
      <c r="K11" s="69">
        <f t="shared" si="0"/>
        <v>98.259999999999991</v>
      </c>
      <c r="L11" s="69">
        <f t="shared" si="0"/>
        <v>189.48811700182816</v>
      </c>
      <c r="M11" s="1"/>
      <c r="N11" s="1"/>
      <c r="O11" s="1"/>
    </row>
    <row r="12" spans="2:15" x14ac:dyDescent="0.25">
      <c r="B12" s="123">
        <v>3</v>
      </c>
      <c r="C12" s="34" t="s">
        <v>31</v>
      </c>
      <c r="D12" s="34" t="s">
        <v>32</v>
      </c>
      <c r="E12" s="130">
        <v>20.65</v>
      </c>
      <c r="F12" s="71">
        <f>50*E12/MAX(E$10:E$12)</f>
        <v>37.751371115173676</v>
      </c>
      <c r="G12" s="130">
        <v>15</v>
      </c>
      <c r="H12" s="71">
        <f>100*G12/MAX(G$10:G$12)</f>
        <v>42.857142857142854</v>
      </c>
      <c r="I12" s="130">
        <v>10</v>
      </c>
      <c r="J12" s="72">
        <f>50*I12/MAX(I$10:I$12)</f>
        <v>12.001920307249161</v>
      </c>
      <c r="K12" s="69">
        <f t="shared" si="0"/>
        <v>45.65</v>
      </c>
      <c r="L12" s="69">
        <f t="shared" si="0"/>
        <v>92.610434279565695</v>
      </c>
      <c r="M12" s="1"/>
      <c r="N12" s="1"/>
      <c r="O12" s="1"/>
    </row>
    <row r="13" spans="2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15" ht="15.75" customHeight="1" thickBot="1" x14ac:dyDescent="0.3">
      <c r="B15" s="261" t="s">
        <v>13</v>
      </c>
      <c r="C15" s="261"/>
      <c r="D15" s="261"/>
      <c r="E15" s="261"/>
      <c r="F15" s="261"/>
      <c r="G15" s="261"/>
      <c r="H15" s="261"/>
      <c r="I15" s="5"/>
      <c r="J15" s="14"/>
      <c r="K15" s="135"/>
      <c r="L15" s="1"/>
      <c r="M15" s="1"/>
      <c r="N15" s="1"/>
      <c r="O15" s="1"/>
    </row>
    <row r="16" spans="2:15" ht="27.75" customHeight="1" thickTop="1" thickBot="1" x14ac:dyDescent="0.3">
      <c r="B16" s="170" t="s">
        <v>5</v>
      </c>
      <c r="C16" s="62" t="s">
        <v>6</v>
      </c>
      <c r="D16" s="131" t="s">
        <v>7</v>
      </c>
      <c r="E16" s="245" t="s">
        <v>14</v>
      </c>
      <c r="F16" s="245"/>
      <c r="G16" s="246" t="s">
        <v>15</v>
      </c>
      <c r="H16" s="246"/>
      <c r="I16" s="247" t="s">
        <v>4</v>
      </c>
      <c r="J16" s="256"/>
      <c r="K16" s="225" t="s">
        <v>16</v>
      </c>
      <c r="L16" s="226"/>
      <c r="M16" s="226"/>
      <c r="N16" s="226"/>
      <c r="O16" s="6"/>
    </row>
    <row r="17" spans="2:15" ht="26.25" thickTop="1" x14ac:dyDescent="0.25">
      <c r="B17" s="171"/>
      <c r="C17" s="66"/>
      <c r="D17" s="62"/>
      <c r="E17" s="64" t="s">
        <v>17</v>
      </c>
      <c r="F17" s="25" t="s">
        <v>18</v>
      </c>
      <c r="G17" s="8" t="s">
        <v>17</v>
      </c>
      <c r="H17" s="9" t="s">
        <v>18</v>
      </c>
      <c r="I17" s="67" t="s">
        <v>17</v>
      </c>
      <c r="J17" s="67" t="s">
        <v>18</v>
      </c>
      <c r="K17" s="136" t="s">
        <v>19</v>
      </c>
      <c r="L17" s="11" t="s">
        <v>20</v>
      </c>
      <c r="M17" s="11" t="s">
        <v>21</v>
      </c>
      <c r="N17" s="11" t="s">
        <v>22</v>
      </c>
    </row>
    <row r="18" spans="2:15" x14ac:dyDescent="0.25">
      <c r="B18" s="172">
        <v>1</v>
      </c>
      <c r="C18" s="75" t="s">
        <v>27</v>
      </c>
      <c r="D18" s="75" t="s">
        <v>28</v>
      </c>
      <c r="E18" s="76">
        <v>291.47500000000002</v>
      </c>
      <c r="F18" s="76">
        <v>765.327</v>
      </c>
      <c r="G18" s="77">
        <v>69.349999999999994</v>
      </c>
      <c r="H18" s="77">
        <v>128.58000000000001</v>
      </c>
      <c r="I18" s="73">
        <f t="shared" ref="I18:J20" si="1">E18+G18</f>
        <v>360.82500000000005</v>
      </c>
      <c r="J18" s="173">
        <f t="shared" si="1"/>
        <v>893.90700000000004</v>
      </c>
      <c r="K18" s="74" t="s">
        <v>33</v>
      </c>
      <c r="L18" s="37" t="s">
        <v>34</v>
      </c>
      <c r="M18" s="37" t="s">
        <v>35</v>
      </c>
      <c r="N18" s="37" t="s">
        <v>36</v>
      </c>
    </row>
    <row r="19" spans="2:15" ht="30" x14ac:dyDescent="0.25">
      <c r="B19" s="172">
        <v>2</v>
      </c>
      <c r="C19" s="75" t="s">
        <v>29</v>
      </c>
      <c r="D19" s="75" t="s">
        <v>30</v>
      </c>
      <c r="E19" s="72">
        <v>254.75</v>
      </c>
      <c r="F19" s="76">
        <v>565.10900000000004</v>
      </c>
      <c r="G19" s="77">
        <v>98.26</v>
      </c>
      <c r="H19" s="77">
        <v>189.49</v>
      </c>
      <c r="I19" s="73">
        <f t="shared" si="1"/>
        <v>353.01</v>
      </c>
      <c r="J19" s="173">
        <f t="shared" si="1"/>
        <v>754.59900000000005</v>
      </c>
      <c r="K19" s="74" t="s">
        <v>33</v>
      </c>
      <c r="L19" s="37" t="s">
        <v>34</v>
      </c>
      <c r="M19" s="37" t="s">
        <v>36</v>
      </c>
      <c r="N19" s="37" t="s">
        <v>35</v>
      </c>
    </row>
    <row r="20" spans="2:15" ht="15.75" thickBot="1" x14ac:dyDescent="0.3">
      <c r="B20" s="174">
        <v>3</v>
      </c>
      <c r="C20" s="175" t="s">
        <v>31</v>
      </c>
      <c r="D20" s="175" t="s">
        <v>32</v>
      </c>
      <c r="E20" s="176">
        <v>102.1</v>
      </c>
      <c r="F20" s="177">
        <v>269.47899999999998</v>
      </c>
      <c r="G20" s="178">
        <v>45.65</v>
      </c>
      <c r="H20" s="178">
        <v>92.61</v>
      </c>
      <c r="I20" s="179">
        <f t="shared" si="1"/>
        <v>147.75</v>
      </c>
      <c r="J20" s="180">
        <f t="shared" si="1"/>
        <v>362.089</v>
      </c>
      <c r="K20" s="74" t="s">
        <v>34</v>
      </c>
      <c r="L20" s="37" t="s">
        <v>36</v>
      </c>
      <c r="M20" s="37" t="s">
        <v>33</v>
      </c>
      <c r="N20" s="37" t="s">
        <v>35</v>
      </c>
    </row>
    <row r="21" spans="2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ht="15.75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ht="15.75" customHeight="1" x14ac:dyDescent="0.25">
      <c r="B23" s="239" t="s">
        <v>23</v>
      </c>
      <c r="C23" s="240"/>
      <c r="D23" s="240"/>
      <c r="E23" s="240"/>
      <c r="F23" s="240"/>
      <c r="G23" s="240"/>
      <c r="H23" s="240"/>
      <c r="I23" s="147"/>
      <c r="J23" s="148"/>
      <c r="K23" s="1"/>
      <c r="L23" s="1"/>
      <c r="M23" s="1"/>
      <c r="N23" s="1"/>
      <c r="O23" s="1"/>
    </row>
    <row r="24" spans="2:15" ht="30.75" customHeight="1" x14ac:dyDescent="0.25">
      <c r="B24" s="259" t="s">
        <v>5</v>
      </c>
      <c r="C24" s="260" t="s">
        <v>6</v>
      </c>
      <c r="D24" s="260" t="s">
        <v>7</v>
      </c>
      <c r="E24" s="260" t="s">
        <v>14</v>
      </c>
      <c r="F24" s="260"/>
      <c r="G24" s="260" t="s">
        <v>15</v>
      </c>
      <c r="H24" s="260"/>
      <c r="I24" s="257" t="s">
        <v>4</v>
      </c>
      <c r="J24" s="258"/>
      <c r="K24" s="1"/>
      <c r="L24" s="1"/>
      <c r="M24" s="1"/>
      <c r="N24" s="1"/>
      <c r="O24" s="1"/>
    </row>
    <row r="25" spans="2:15" ht="25.5" x14ac:dyDescent="0.25">
      <c r="B25" s="259"/>
      <c r="C25" s="260"/>
      <c r="D25" s="260"/>
      <c r="E25" s="145" t="s">
        <v>17</v>
      </c>
      <c r="F25" s="133" t="s">
        <v>18</v>
      </c>
      <c r="G25" s="133" t="s">
        <v>17</v>
      </c>
      <c r="H25" s="146" t="s">
        <v>18</v>
      </c>
      <c r="I25" s="133" t="s">
        <v>17</v>
      </c>
      <c r="J25" s="149" t="s">
        <v>18</v>
      </c>
      <c r="K25" s="1"/>
      <c r="L25" s="1"/>
      <c r="M25" s="1"/>
      <c r="N25" s="1"/>
      <c r="O25" s="1"/>
    </row>
    <row r="26" spans="2:15" ht="15.75" thickBot="1" x14ac:dyDescent="0.3">
      <c r="B26" s="150">
        <v>1</v>
      </c>
      <c r="C26" s="151" t="s">
        <v>31</v>
      </c>
      <c r="D26" s="151" t="s">
        <v>32</v>
      </c>
      <c r="E26" s="152">
        <v>102.1</v>
      </c>
      <c r="F26" s="152">
        <v>269.47899999999998</v>
      </c>
      <c r="G26" s="153">
        <v>45.65</v>
      </c>
      <c r="H26" s="153">
        <v>92.61</v>
      </c>
      <c r="I26" s="154">
        <f t="shared" ref="I26" si="2">E26+G26</f>
        <v>147.75</v>
      </c>
      <c r="J26" s="155">
        <f t="shared" ref="J26" si="3">F26+H26</f>
        <v>362.089</v>
      </c>
      <c r="K26" s="1"/>
      <c r="L26" s="1"/>
      <c r="M26" s="1"/>
      <c r="N26" s="1"/>
    </row>
    <row r="27" spans="2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25">
      <c r="B29" s="2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sheetProtection algorithmName="SHA-512" hashValue="laYjegfhh1I+JQuLAOvqVWUXTeTili5EzLD0aiQGJwwOhHyfG46zc4xZKtEygK2P+3PtrU9bKNtBSyAWc0CO+g==" saltValue="L+IsBhzBhyAy/vQybBWtLw==" spinCount="100000" sheet="1" objects="1" scenarios="1"/>
  <mergeCells count="25">
    <mergeCell ref="E6:H6"/>
    <mergeCell ref="I6:J7"/>
    <mergeCell ref="K6:L7"/>
    <mergeCell ref="B7:B9"/>
    <mergeCell ref="C7:C9"/>
    <mergeCell ref="D7:D9"/>
    <mergeCell ref="E7:F7"/>
    <mergeCell ref="G7:H7"/>
    <mergeCell ref="B1:J1"/>
    <mergeCell ref="B2:J2"/>
    <mergeCell ref="B3:K3"/>
    <mergeCell ref="B4:J4"/>
    <mergeCell ref="B5:L5"/>
    <mergeCell ref="B15:H15"/>
    <mergeCell ref="E16:F16"/>
    <mergeCell ref="G16:H16"/>
    <mergeCell ref="I16:J16"/>
    <mergeCell ref="K16:N16"/>
    <mergeCell ref="I24:J24"/>
    <mergeCell ref="B23:H23"/>
    <mergeCell ref="B24:B25"/>
    <mergeCell ref="C24:C25"/>
    <mergeCell ref="D24:D25"/>
    <mergeCell ref="E24:F24"/>
    <mergeCell ref="G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ΚΥ ΠΕΙΡΑΙΑ</vt:lpstr>
      <vt:lpstr>KY ΧΑΛΑΝΔΡΙΟΥ</vt:lpstr>
      <vt:lpstr>ΚΥ ΝΕΑΣ ΙΩΝΙΑΣ</vt:lpstr>
      <vt:lpstr>ΚΥ ΙΛΙΟΥ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Έφη Πιστοπούλου</cp:lastModifiedBy>
  <cp:revision>2</cp:revision>
  <dcterms:created xsi:type="dcterms:W3CDTF">2015-06-05T18:19:34Z</dcterms:created>
  <dcterms:modified xsi:type="dcterms:W3CDTF">2020-07-13T12:08:15Z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