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06D3E8A8-2CBF-4965-A08B-6A6EDDEA1E0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1.8.1" sheetId="1" r:id="rId1"/>
    <sheet name="2.84.1" sheetId="2" r:id="rId2"/>
    <sheet name="2.102.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2" l="1"/>
  <c r="H29" i="2"/>
  <c r="I29" i="3"/>
  <c r="H29" i="3"/>
  <c r="H23" i="3"/>
  <c r="I13" i="3"/>
  <c r="G13" i="3"/>
  <c r="E13" i="3"/>
  <c r="I23" i="3"/>
  <c r="I22" i="3"/>
  <c r="H22" i="3"/>
  <c r="I20" i="3"/>
  <c r="H20" i="3"/>
  <c r="I19" i="3"/>
  <c r="H19" i="3"/>
  <c r="J13" i="3"/>
  <c r="J12" i="3"/>
  <c r="I12" i="3"/>
  <c r="G12" i="3"/>
  <c r="E12" i="3"/>
  <c r="J10" i="3"/>
  <c r="E10" i="3"/>
  <c r="K10" i="3" s="1"/>
  <c r="J9" i="3"/>
  <c r="I9" i="3"/>
  <c r="G9" i="3"/>
  <c r="I23" i="2"/>
  <c r="H23" i="2"/>
  <c r="J13" i="2"/>
  <c r="I13" i="2"/>
  <c r="G13" i="2"/>
  <c r="E13" i="2"/>
  <c r="H20" i="2"/>
  <c r="H19" i="2"/>
  <c r="I22" i="2"/>
  <c r="H22" i="2"/>
  <c r="I20" i="2"/>
  <c r="I19" i="2"/>
  <c r="J12" i="2"/>
  <c r="I12" i="2"/>
  <c r="G12" i="2"/>
  <c r="E12" i="2"/>
  <c r="J10" i="2"/>
  <c r="E10" i="2"/>
  <c r="K10" i="2" s="1"/>
  <c r="J9" i="2"/>
  <c r="I9" i="2"/>
  <c r="G9" i="2"/>
  <c r="I12" i="1"/>
  <c r="I9" i="1"/>
  <c r="G12" i="1"/>
  <c r="G9" i="1"/>
  <c r="K9" i="1" s="1"/>
  <c r="E12" i="1"/>
  <c r="E10" i="1"/>
  <c r="K10" i="1" s="1"/>
  <c r="J10" i="1"/>
  <c r="H20" i="1"/>
  <c r="I29" i="1"/>
  <c r="H29" i="1"/>
  <c r="I22" i="1"/>
  <c r="H22" i="1"/>
  <c r="I20" i="1"/>
  <c r="I19" i="1"/>
  <c r="H19" i="1"/>
  <c r="J12" i="1"/>
  <c r="J9" i="1"/>
  <c r="K9" i="3" l="1"/>
  <c r="K12" i="3"/>
  <c r="K13" i="3"/>
  <c r="K13" i="2"/>
  <c r="K9" i="2"/>
  <c r="K12" i="2"/>
  <c r="K12" i="1"/>
</calcChain>
</file>

<file path=xl/sharedStrings.xml><?xml version="1.0" encoding="utf-8"?>
<sst xmlns="http://schemas.openxmlformats.org/spreadsheetml/2006/main" count="302" uniqueCount="54">
  <si>
    <t>ΒΑΘΜΟΣ: Επιμελητής Β΄(ΘΕΣΗ 1)</t>
  </si>
  <si>
    <t>1η &amp; 2η ΥΠΕ</t>
  </si>
  <si>
    <t>ΟΜΑΔΑ Α'</t>
  </si>
  <si>
    <t>ΟΜΑΔΑ Β'</t>
  </si>
  <si>
    <t>Σύνολο</t>
  </si>
  <si>
    <t>Α/Α</t>
  </si>
  <si>
    <t>ΗΛ. ΑΙΤΗΣΗ</t>
  </si>
  <si>
    <t>ΑΔΤ</t>
  </si>
  <si>
    <t>ΠΙΝΑΚΑΣ 1</t>
  </si>
  <si>
    <t>ΠΙΝΑΚΑΣ 2</t>
  </si>
  <si>
    <t>Προ</t>
  </si>
  <si>
    <t>Μετά</t>
  </si>
  <si>
    <t>Αναγωγής</t>
  </si>
  <si>
    <t>Πίνακας Τελικής Βαθμολογίας και Κατάταξης</t>
  </si>
  <si>
    <t>Τελικός Πίνακας Μοριοδότησης</t>
  </si>
  <si>
    <t>Συνέντευξη</t>
  </si>
  <si>
    <t xml:space="preserve">ΣΤΗΛΗ ΠΡΟΤΙΜΗΣΕΩΝ ΥΠΟΨΗΦΙΩΝ </t>
  </si>
  <si>
    <t>Βαθμολογία</t>
  </si>
  <si>
    <t>Αναγωγή</t>
  </si>
  <si>
    <t>1η επιλογή</t>
  </si>
  <si>
    <t>2η επιλογή</t>
  </si>
  <si>
    <t>3η επιλογή</t>
  </si>
  <si>
    <t>4η επιλογή</t>
  </si>
  <si>
    <t>5η επιλογή</t>
  </si>
  <si>
    <t>Πίνακας Τελικής Κατάταξης</t>
  </si>
  <si>
    <t>ΕΙΔΙΚΟΤΗΤΑ:  ΨΥΧΙΑΤΡΙΚΗ - ΠΡΩΤΟΒΑΘΜΙΑΣ ΦΡΟΝΤΙΔΑΣ ΥΓΕΙΑΣ</t>
  </si>
  <si>
    <t>ΝΟΣΟΚΟΜΕΙΟ: ΚΥ ΚΕΡΑΜΕΙΚΟΥ</t>
  </si>
  <si>
    <t>προκήρυξη:   ΑΔΑ : ΨΣΓ8469Η26-9ΘΩ  (Αρ.Πρωτ. 59116/18-12-2018/20-12-2018/27-12-2018- 2η Ορθή Επανάληψη)</t>
  </si>
  <si>
    <t>96/370</t>
  </si>
  <si>
    <t>ΑΕ056716</t>
  </si>
  <si>
    <t xml:space="preserve">1.8.1 </t>
  </si>
  <si>
    <t>2.84.1</t>
  </si>
  <si>
    <t>2.102.1</t>
  </si>
  <si>
    <t>96/750</t>
  </si>
  <si>
    <t>ΑΚ482010</t>
  </si>
  <si>
    <t xml:space="preserve"> 1.8.1</t>
  </si>
  <si>
    <t>1.8.1</t>
  </si>
  <si>
    <t xml:space="preserve"> 2.102.1</t>
  </si>
  <si>
    <t>96/1019</t>
  </si>
  <si>
    <t>ΑΙ512219</t>
  </si>
  <si>
    <t xml:space="preserve">2.84.1 </t>
  </si>
  <si>
    <t>96/1332</t>
  </si>
  <si>
    <t>Φ046644</t>
  </si>
  <si>
    <t>96/826</t>
  </si>
  <si>
    <t>ΑΚ218549</t>
  </si>
  <si>
    <t>ΔΕΝ ΠΡΟΣΗΛΘΕ</t>
  </si>
  <si>
    <t>προκήρυξη:   ΑΔΑ : Ω2ΟΠ469Η2Ξ-66Α  (Αρ.Πρωτ. ΔΑΑΔ 64112/18-12-2018- 2η Ορθή Επανάληψη)</t>
  </si>
  <si>
    <t>ΝΟΣΟΚΟΜΕΙΟ: ΚΥ ΑΓΙΩΝ ΑΝΑΡΓΥΡΩΝ</t>
  </si>
  <si>
    <t>96/1610</t>
  </si>
  <si>
    <t>ΑΝ078512</t>
  </si>
  <si>
    <t>ΝΟΣΟΚΟΜΕΙΟ: ΚΥ ΠΕΡΑΜΑΤΟΣ</t>
  </si>
  <si>
    <t xml:space="preserve"> 1.8.1 </t>
  </si>
  <si>
    <t>96/1717</t>
  </si>
  <si>
    <t>ΑΝ214341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</si>
</sst>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Calibri"/>
      <family val="2"/>
      <charset val="161"/>
    </font>
    <font>
      <sz val="10"/>
      <color theme="1"/>
      <name val="Arial"/>
      <family val="2"/>
      <charset val="161"/>
    </font>
    <font>
      <b/>
      <sz val="10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FFFFFF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C0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4" borderId="12" xfId="0" applyFont="1" applyFill="1" applyBorder="1" applyAlignment="1">
      <alignment horizontal="center" wrapText="1"/>
    </xf>
    <xf numFmtId="49" fontId="0" fillId="0" borderId="0" xfId="0" applyNumberFormat="1"/>
    <xf numFmtId="2" fontId="0" fillId="0" borderId="0" xfId="0" applyNumberFormat="1"/>
    <xf numFmtId="2" fontId="3" fillId="5" borderId="5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2" fontId="6" fillId="5" borderId="5" xfId="0" applyNumberFormat="1" applyFont="1" applyFill="1" applyBorder="1" applyAlignment="1">
      <alignment horizontal="center" vertical="center" wrapText="1"/>
    </xf>
    <xf numFmtId="2" fontId="7" fillId="5" borderId="12" xfId="0" applyNumberFormat="1" applyFont="1" applyFill="1" applyBorder="1" applyAlignment="1">
      <alignment horizontal="center" vertical="center" wrapText="1"/>
    </xf>
    <xf numFmtId="2" fontId="5" fillId="0" borderId="0" xfId="0" applyNumberFormat="1" applyFont="1"/>
    <xf numFmtId="2" fontId="6" fillId="5" borderId="18" xfId="0" applyNumberFormat="1" applyFont="1" applyFill="1" applyBorder="1" applyAlignment="1">
      <alignment horizontal="center" vertical="center" wrapText="1"/>
    </xf>
    <xf numFmtId="2" fontId="6" fillId="5" borderId="31" xfId="0" applyNumberFormat="1" applyFont="1" applyFill="1" applyBorder="1" applyAlignment="1">
      <alignment horizontal="center" vertical="center" wrapText="1"/>
    </xf>
    <xf numFmtId="2" fontId="6" fillId="5" borderId="33" xfId="0" applyNumberFormat="1" applyFont="1" applyFill="1" applyBorder="1" applyAlignment="1">
      <alignment horizontal="center" vertical="center" wrapText="1"/>
    </xf>
    <xf numFmtId="2" fontId="8" fillId="5" borderId="0" xfId="0" applyNumberFormat="1" applyFont="1" applyFill="1" applyBorder="1" applyAlignment="1">
      <alignment horizontal="center" vertical="center"/>
    </xf>
    <xf numFmtId="0" fontId="8" fillId="2" borderId="20" xfId="0" applyFont="1" applyFill="1" applyBorder="1"/>
    <xf numFmtId="0" fontId="8" fillId="2" borderId="18" xfId="0" applyFont="1" applyFill="1" applyBorder="1"/>
    <xf numFmtId="0" fontId="8" fillId="2" borderId="0" xfId="0" applyFont="1" applyFill="1" applyBorder="1"/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49" fontId="2" fillId="3" borderId="35" xfId="0" applyNumberFormat="1" applyFont="1" applyFill="1" applyBorder="1" applyAlignment="1"/>
    <xf numFmtId="49" fontId="2" fillId="3" borderId="36" xfId="0" applyNumberFormat="1" applyFont="1" applyFill="1" applyBorder="1" applyAlignment="1"/>
    <xf numFmtId="2" fontId="8" fillId="5" borderId="5" xfId="0" applyNumberFormat="1" applyFont="1" applyFill="1" applyBorder="1" applyAlignment="1">
      <alignment horizontal="center" vertical="center"/>
    </xf>
    <xf numFmtId="49" fontId="8" fillId="6" borderId="25" xfId="0" applyNumberFormat="1" applyFont="1" applyFill="1" applyBorder="1"/>
    <xf numFmtId="49" fontId="8" fillId="6" borderId="26" xfId="0" applyNumberFormat="1" applyFont="1" applyFill="1" applyBorder="1"/>
    <xf numFmtId="0" fontId="5" fillId="4" borderId="27" xfId="0" applyFont="1" applyFill="1" applyBorder="1"/>
    <xf numFmtId="0" fontId="5" fillId="4" borderId="28" xfId="0" applyFont="1" applyFill="1" applyBorder="1"/>
    <xf numFmtId="0" fontId="5" fillId="4" borderId="0" xfId="0" applyFont="1" applyFill="1"/>
    <xf numFmtId="0" fontId="6" fillId="4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/>
    </xf>
    <xf numFmtId="2" fontId="8" fillId="2" borderId="3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/>
    <xf numFmtId="49" fontId="2" fillId="3" borderId="37" xfId="0" applyNumberFormat="1" applyFont="1" applyFill="1" applyBorder="1" applyAlignment="1"/>
    <xf numFmtId="2" fontId="8" fillId="5" borderId="12" xfId="0" applyNumberFormat="1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2" fontId="8" fillId="5" borderId="13" xfId="0" applyNumberFormat="1" applyFont="1" applyFill="1" applyBorder="1" applyAlignment="1">
      <alignment horizontal="center" vertical="center" wrapText="1"/>
    </xf>
    <xf numFmtId="2" fontId="8" fillId="5" borderId="17" xfId="0" applyNumberFormat="1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 wrapText="1"/>
    </xf>
    <xf numFmtId="2" fontId="9" fillId="4" borderId="10" xfId="0" applyNumberFormat="1" applyFont="1" applyFill="1" applyBorder="1" applyAlignment="1">
      <alignment horizontal="center" vertical="center" wrapText="1"/>
    </xf>
    <xf numFmtId="2" fontId="7" fillId="5" borderId="14" xfId="0" applyNumberFormat="1" applyFont="1" applyFill="1" applyBorder="1" applyAlignment="1">
      <alignment horizontal="center" vertical="center" wrapText="1"/>
    </xf>
    <xf numFmtId="2" fontId="7" fillId="5" borderId="3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7" fillId="0" borderId="1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  <xf numFmtId="49" fontId="10" fillId="6" borderId="26" xfId="0" applyNumberFormat="1" applyFont="1" applyFill="1" applyBorder="1"/>
    <xf numFmtId="0" fontId="2" fillId="4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49" fontId="8" fillId="6" borderId="38" xfId="0" applyNumberFormat="1" applyFont="1" applyFill="1" applyBorder="1"/>
    <xf numFmtId="49" fontId="8" fillId="6" borderId="39" xfId="0" applyNumberFormat="1" applyFont="1" applyFill="1" applyBorder="1"/>
    <xf numFmtId="2" fontId="8" fillId="5" borderId="40" xfId="0" applyNumberFormat="1" applyFont="1" applyFill="1" applyBorder="1" applyAlignment="1">
      <alignment horizontal="center" vertical="center" wrapText="1"/>
    </xf>
    <xf numFmtId="2" fontId="8" fillId="5" borderId="41" xfId="0" applyNumberFormat="1" applyFont="1" applyFill="1" applyBorder="1" applyAlignment="1">
      <alignment horizontal="center" vertical="center"/>
    </xf>
    <xf numFmtId="49" fontId="10" fillId="6" borderId="42" xfId="0" applyNumberFormat="1" applyFont="1" applyFill="1" applyBorder="1"/>
    <xf numFmtId="2" fontId="5" fillId="0" borderId="0" xfId="0" applyNumberFormat="1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2" fontId="6" fillId="0" borderId="43" xfId="0" applyNumberFormat="1" applyFont="1" applyFill="1" applyBorder="1" applyAlignment="1">
      <alignment horizontal="center" vertical="center" wrapText="1"/>
    </xf>
    <xf numFmtId="49" fontId="8" fillId="6" borderId="45" xfId="0" applyNumberFormat="1" applyFont="1" applyFill="1" applyBorder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6" fillId="4" borderId="10" xfId="0" applyFont="1" applyFill="1" applyBorder="1" applyAlignment="1">
      <alignment horizontal="center" wrapText="1"/>
    </xf>
    <xf numFmtId="2" fontId="8" fillId="5" borderId="30" xfId="0" applyNumberFormat="1" applyFont="1" applyFill="1" applyBorder="1" applyAlignment="1">
      <alignment horizontal="center" vertical="center"/>
    </xf>
    <xf numFmtId="2" fontId="8" fillId="5" borderId="34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 applyAlignment="1">
      <alignment horizontal="center" wrapText="1"/>
    </xf>
    <xf numFmtId="2" fontId="6" fillId="2" borderId="3" xfId="0" applyNumberFormat="1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2" fontId="8" fillId="0" borderId="30" xfId="0" applyNumberFormat="1" applyFont="1" applyFill="1" applyBorder="1" applyAlignment="1">
      <alignment horizontal="center" vertical="center"/>
    </xf>
    <xf numFmtId="2" fontId="8" fillId="0" borderId="34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30"/>
  <sheetViews>
    <sheetView workbookViewId="0">
      <selection activeCell="M31" sqref="M31"/>
    </sheetView>
  </sheetViews>
  <sheetFormatPr defaultRowHeight="15" x14ac:dyDescent="0.25"/>
  <cols>
    <col min="1" max="1" width="5.5703125" customWidth="1"/>
    <col min="2" max="2" width="7.7109375" customWidth="1"/>
    <col min="3" max="3" width="10" customWidth="1"/>
    <col min="4" max="4" width="12.5703125" customWidth="1"/>
    <col min="5" max="5" width="10.28515625" customWidth="1"/>
    <col min="6" max="6" width="10.7109375" customWidth="1"/>
    <col min="7" max="7" width="9.85546875" customWidth="1"/>
    <col min="8" max="8" width="11.28515625" customWidth="1"/>
    <col min="9" max="9" width="10.5703125" customWidth="1"/>
    <col min="10" max="10" width="10.7109375" customWidth="1"/>
    <col min="11" max="11" width="11" customWidth="1"/>
    <col min="12" max="12" width="13.7109375" customWidth="1"/>
    <col min="13" max="13" width="10.7109375" customWidth="1"/>
    <col min="15" max="15" width="12.140625" customWidth="1"/>
  </cols>
  <sheetData>
    <row r="1" spans="1:15" x14ac:dyDescent="0.25">
      <c r="A1" s="87" t="s">
        <v>25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"/>
      <c r="M1" s="8"/>
      <c r="N1" s="8"/>
      <c r="O1" s="8"/>
    </row>
    <row r="2" spans="1:15" x14ac:dyDescent="0.2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"/>
      <c r="M2" s="8"/>
      <c r="N2" s="8"/>
      <c r="O2" s="8"/>
    </row>
    <row r="3" spans="1:15" x14ac:dyDescent="0.25">
      <c r="A3" s="87" t="s">
        <v>26</v>
      </c>
      <c r="B3" s="88"/>
      <c r="C3" s="88"/>
      <c r="D3" s="88"/>
      <c r="E3" s="88"/>
      <c r="F3" s="88"/>
      <c r="G3" s="88"/>
      <c r="H3" s="88"/>
      <c r="I3" s="88"/>
      <c r="J3" s="88"/>
      <c r="K3" s="89"/>
      <c r="L3" s="8"/>
      <c r="M3" s="8"/>
      <c r="N3" s="8"/>
      <c r="O3" s="8"/>
    </row>
    <row r="4" spans="1:15" ht="48" customHeight="1" thickBot="1" x14ac:dyDescent="0.3">
      <c r="A4" s="9" t="s">
        <v>1</v>
      </c>
      <c r="B4" s="90" t="s">
        <v>27</v>
      </c>
      <c r="C4" s="90"/>
      <c r="D4" s="90"/>
      <c r="E4" s="90"/>
      <c r="F4" s="90"/>
      <c r="G4" s="90"/>
      <c r="H4" s="90"/>
      <c r="I4" s="90"/>
      <c r="J4" s="90"/>
      <c r="K4" s="90"/>
      <c r="L4" s="8"/>
      <c r="M4" s="8"/>
      <c r="N4" s="8"/>
      <c r="O4" s="8"/>
    </row>
    <row r="5" spans="1:15" ht="16.5" thickTop="1" thickBot="1" x14ac:dyDescent="0.3">
      <c r="A5" s="10"/>
      <c r="B5" s="10"/>
      <c r="C5" s="10"/>
      <c r="D5" s="91" t="s">
        <v>2</v>
      </c>
      <c r="E5" s="91"/>
      <c r="F5" s="91"/>
      <c r="G5" s="91"/>
      <c r="H5" s="92" t="s">
        <v>3</v>
      </c>
      <c r="I5" s="93"/>
      <c r="J5" s="96" t="s">
        <v>4</v>
      </c>
      <c r="K5" s="96"/>
      <c r="L5" s="8"/>
      <c r="M5" s="8"/>
      <c r="N5" s="8"/>
      <c r="O5" s="8"/>
    </row>
    <row r="6" spans="1:15" ht="16.5" thickTop="1" thickBot="1" x14ac:dyDescent="0.3">
      <c r="A6" s="91" t="s">
        <v>5</v>
      </c>
      <c r="B6" s="91" t="s">
        <v>6</v>
      </c>
      <c r="C6" s="91" t="s">
        <v>7</v>
      </c>
      <c r="D6" s="91" t="s">
        <v>8</v>
      </c>
      <c r="E6" s="91"/>
      <c r="F6" s="91" t="s">
        <v>9</v>
      </c>
      <c r="G6" s="91"/>
      <c r="H6" s="94"/>
      <c r="I6" s="95"/>
      <c r="J6" s="96"/>
      <c r="K6" s="96"/>
      <c r="L6" s="8"/>
      <c r="M6" s="8"/>
      <c r="N6" s="8"/>
      <c r="O6" s="8"/>
    </row>
    <row r="7" spans="1:15" ht="16.5" thickTop="1" thickBot="1" x14ac:dyDescent="0.3">
      <c r="A7" s="91"/>
      <c r="B7" s="91"/>
      <c r="C7" s="91"/>
      <c r="D7" s="11" t="s">
        <v>10</v>
      </c>
      <c r="E7" s="11" t="s">
        <v>11</v>
      </c>
      <c r="F7" s="11" t="s">
        <v>10</v>
      </c>
      <c r="G7" s="11" t="s">
        <v>11</v>
      </c>
      <c r="H7" s="11" t="s">
        <v>10</v>
      </c>
      <c r="I7" s="11" t="s">
        <v>11</v>
      </c>
      <c r="J7" s="11" t="s">
        <v>10</v>
      </c>
      <c r="K7" s="11" t="s">
        <v>11</v>
      </c>
      <c r="L7" s="8"/>
      <c r="M7" s="8"/>
      <c r="N7" s="8"/>
      <c r="O7" s="8"/>
    </row>
    <row r="8" spans="1:15" ht="16.5" thickTop="1" thickBot="1" x14ac:dyDescent="0.3">
      <c r="A8" s="97"/>
      <c r="B8" s="91"/>
      <c r="C8" s="91"/>
      <c r="D8" s="11" t="s">
        <v>12</v>
      </c>
      <c r="E8" s="11" t="s">
        <v>12</v>
      </c>
      <c r="F8" s="11" t="s">
        <v>12</v>
      </c>
      <c r="G8" s="12" t="s">
        <v>12</v>
      </c>
      <c r="H8" s="11" t="s">
        <v>12</v>
      </c>
      <c r="I8" s="13" t="s">
        <v>12</v>
      </c>
      <c r="J8" s="11" t="s">
        <v>12</v>
      </c>
      <c r="K8" s="13" t="s">
        <v>12</v>
      </c>
      <c r="L8" s="8"/>
      <c r="M8" s="8"/>
      <c r="N8" s="8"/>
      <c r="O8" s="8"/>
    </row>
    <row r="9" spans="1:15" ht="16.5" thickTop="1" thickBot="1" x14ac:dyDescent="0.3">
      <c r="A9" s="1">
        <v>1</v>
      </c>
      <c r="B9" s="56" t="s">
        <v>28</v>
      </c>
      <c r="C9" s="56" t="s">
        <v>29</v>
      </c>
      <c r="D9" s="14">
        <v>39</v>
      </c>
      <c r="E9" s="15">
        <v>50</v>
      </c>
      <c r="F9" s="14">
        <v>32</v>
      </c>
      <c r="G9" s="47">
        <f>G10*F9/F10</f>
        <v>91.428571428571431</v>
      </c>
      <c r="H9" s="14">
        <v>27</v>
      </c>
      <c r="I9" s="48">
        <f>H9*I10/H10</f>
        <v>27.551020408163264</v>
      </c>
      <c r="J9" s="49">
        <f t="shared" ref="J9:K12" si="0">D9+F9+H9</f>
        <v>98</v>
      </c>
      <c r="K9" s="78">
        <f>E9+G9+I9</f>
        <v>168.9795918367347</v>
      </c>
      <c r="L9" s="75"/>
      <c r="M9" s="8"/>
      <c r="N9" s="16"/>
      <c r="O9" s="8"/>
    </row>
    <row r="10" spans="1:15" ht="16.5" thickTop="1" thickBot="1" x14ac:dyDescent="0.3">
      <c r="A10" s="2">
        <v>2</v>
      </c>
      <c r="B10" s="56" t="s">
        <v>33</v>
      </c>
      <c r="C10" s="56" t="s">
        <v>34</v>
      </c>
      <c r="D10" s="51">
        <v>5.2</v>
      </c>
      <c r="E10" s="52">
        <f>D10*E9/D9</f>
        <v>6.666666666666667</v>
      </c>
      <c r="F10" s="51">
        <v>35</v>
      </c>
      <c r="G10" s="53">
        <v>100</v>
      </c>
      <c r="H10" s="51">
        <v>49</v>
      </c>
      <c r="I10" s="54">
        <v>50</v>
      </c>
      <c r="J10" s="50">
        <f>D10+F10+H10</f>
        <v>89.2</v>
      </c>
      <c r="K10" s="78">
        <f>E10+G10+I10</f>
        <v>156.66666666666669</v>
      </c>
      <c r="L10" s="75"/>
      <c r="M10" s="8"/>
      <c r="N10" s="16"/>
      <c r="O10" s="8"/>
    </row>
    <row r="11" spans="1:15" ht="15.6" customHeight="1" thickTop="1" thickBot="1" x14ac:dyDescent="0.3">
      <c r="A11" s="2">
        <v>3</v>
      </c>
      <c r="B11" s="56" t="s">
        <v>38</v>
      </c>
      <c r="C11" s="57" t="s">
        <v>39</v>
      </c>
      <c r="D11" s="106" t="s">
        <v>45</v>
      </c>
      <c r="E11" s="107"/>
      <c r="F11" s="107"/>
      <c r="G11" s="107"/>
      <c r="H11" s="107"/>
      <c r="I11" s="107"/>
      <c r="J11" s="107"/>
      <c r="K11" s="108"/>
      <c r="L11" s="75"/>
      <c r="M11" s="8"/>
      <c r="N11" s="8"/>
      <c r="O11" s="8"/>
    </row>
    <row r="12" spans="1:15" ht="27" customHeight="1" thickTop="1" thickBot="1" x14ac:dyDescent="0.3">
      <c r="A12" s="2">
        <v>4</v>
      </c>
      <c r="B12" s="56" t="s">
        <v>41</v>
      </c>
      <c r="C12" s="56" t="s">
        <v>42</v>
      </c>
      <c r="D12" s="17">
        <v>11.7</v>
      </c>
      <c r="E12" s="17">
        <f>D12*E9/D9</f>
        <v>15</v>
      </c>
      <c r="F12" s="18">
        <v>33</v>
      </c>
      <c r="G12" s="17">
        <f>F12*G10/F10</f>
        <v>94.285714285714292</v>
      </c>
      <c r="H12" s="17">
        <v>44</v>
      </c>
      <c r="I12" s="19">
        <f>H12*I10/H10</f>
        <v>44.897959183673471</v>
      </c>
      <c r="J12" s="20">
        <f t="shared" si="0"/>
        <v>88.7</v>
      </c>
      <c r="K12" s="79">
        <f t="shared" si="0"/>
        <v>154.18367346938777</v>
      </c>
      <c r="L12" s="75"/>
      <c r="M12" s="8"/>
      <c r="N12" s="16"/>
      <c r="O12" s="16"/>
    </row>
    <row r="13" spans="1:15" ht="15.6" customHeight="1" thickTop="1" thickBot="1" x14ac:dyDescent="0.3">
      <c r="A13" s="2">
        <v>5</v>
      </c>
      <c r="B13" s="56" t="s">
        <v>43</v>
      </c>
      <c r="C13" s="57" t="s">
        <v>44</v>
      </c>
      <c r="D13" s="109" t="s">
        <v>45</v>
      </c>
      <c r="E13" s="110"/>
      <c r="F13" s="110"/>
      <c r="G13" s="110"/>
      <c r="H13" s="110"/>
      <c r="I13" s="110"/>
      <c r="J13" s="110"/>
      <c r="K13" s="111"/>
      <c r="L13" s="75"/>
      <c r="M13" s="8"/>
      <c r="N13" s="8"/>
      <c r="O13" s="8"/>
    </row>
    <row r="14" spans="1:15" ht="15.75" thickTop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75" thickBot="1" x14ac:dyDescent="0.3">
      <c r="A16" s="102" t="s">
        <v>13</v>
      </c>
      <c r="B16" s="103"/>
      <c r="C16" s="103"/>
      <c r="D16" s="103"/>
      <c r="E16" s="103"/>
      <c r="F16" s="103"/>
      <c r="G16" s="103"/>
      <c r="H16" s="21"/>
      <c r="I16" s="21"/>
      <c r="J16" s="22"/>
      <c r="K16" s="23"/>
      <c r="L16" s="23"/>
      <c r="M16" s="23"/>
      <c r="N16" s="23"/>
      <c r="O16" s="8"/>
    </row>
    <row r="17" spans="1:18" ht="53.45" customHeight="1" thickTop="1" thickBot="1" x14ac:dyDescent="0.3">
      <c r="A17" s="24" t="s">
        <v>5</v>
      </c>
      <c r="B17" s="25" t="s">
        <v>6</v>
      </c>
      <c r="C17" s="24" t="s">
        <v>7</v>
      </c>
      <c r="D17" s="91" t="s">
        <v>14</v>
      </c>
      <c r="E17" s="91"/>
      <c r="F17" s="91" t="s">
        <v>15</v>
      </c>
      <c r="G17" s="91"/>
      <c r="H17" s="104" t="s">
        <v>4</v>
      </c>
      <c r="I17" s="105"/>
      <c r="J17" s="112" t="s">
        <v>16</v>
      </c>
      <c r="K17" s="112"/>
      <c r="L17" s="112"/>
      <c r="M17" s="112"/>
      <c r="N17" s="112"/>
      <c r="O17" s="8"/>
    </row>
    <row r="18" spans="1:18" ht="27" thickTop="1" thickBot="1" x14ac:dyDescent="0.3">
      <c r="A18" s="24"/>
      <c r="B18" s="26"/>
      <c r="C18" s="25"/>
      <c r="D18" s="27" t="s">
        <v>17</v>
      </c>
      <c r="E18" s="28" t="s">
        <v>18</v>
      </c>
      <c r="F18" s="28" t="s">
        <v>17</v>
      </c>
      <c r="G18" s="29" t="s">
        <v>18</v>
      </c>
      <c r="H18" s="30" t="s">
        <v>17</v>
      </c>
      <c r="I18" s="31" t="s">
        <v>18</v>
      </c>
      <c r="J18" s="32" t="s">
        <v>19</v>
      </c>
      <c r="K18" s="33" t="s">
        <v>20</v>
      </c>
      <c r="L18" s="33" t="s">
        <v>21</v>
      </c>
      <c r="M18" s="46" t="s">
        <v>22</v>
      </c>
      <c r="N18" s="80" t="s">
        <v>23</v>
      </c>
      <c r="O18" s="8"/>
    </row>
    <row r="19" spans="1:18" ht="16.5" thickTop="1" thickBot="1" x14ac:dyDescent="0.3">
      <c r="A19" s="3">
        <v>1</v>
      </c>
      <c r="B19" s="56" t="s">
        <v>28</v>
      </c>
      <c r="C19" s="56" t="s">
        <v>29</v>
      </c>
      <c r="D19" s="7">
        <v>575.76</v>
      </c>
      <c r="E19" s="7">
        <v>546.4738003950273</v>
      </c>
      <c r="F19" s="34">
        <v>98</v>
      </c>
      <c r="G19" s="34">
        <v>168.9795918367347</v>
      </c>
      <c r="H19" s="34">
        <f t="shared" ref="H19:I22" si="1">D19+F19</f>
        <v>673.76</v>
      </c>
      <c r="I19" s="34">
        <f t="shared" si="1"/>
        <v>715.453392231762</v>
      </c>
      <c r="J19" s="35" t="s">
        <v>30</v>
      </c>
      <c r="K19" s="36" t="s">
        <v>31</v>
      </c>
      <c r="L19" s="36" t="s">
        <v>32</v>
      </c>
      <c r="M19" s="36"/>
      <c r="N19" s="36"/>
      <c r="O19" s="75"/>
    </row>
    <row r="20" spans="1:18" ht="16.5" thickTop="1" thickBot="1" x14ac:dyDescent="0.3">
      <c r="A20" s="2">
        <v>2</v>
      </c>
      <c r="B20" s="56" t="s">
        <v>33</v>
      </c>
      <c r="C20" s="56" t="s">
        <v>34</v>
      </c>
      <c r="D20" s="7">
        <v>290.90999999999997</v>
      </c>
      <c r="E20" s="7">
        <v>500.4401469393988</v>
      </c>
      <c r="F20" s="34">
        <v>89.2</v>
      </c>
      <c r="G20" s="34">
        <v>156.66666666666669</v>
      </c>
      <c r="H20" s="34">
        <f t="shared" si="1"/>
        <v>380.10999999999996</v>
      </c>
      <c r="I20" s="34">
        <f t="shared" si="1"/>
        <v>657.10681360606554</v>
      </c>
      <c r="J20" s="35" t="s">
        <v>32</v>
      </c>
      <c r="K20" s="36" t="s">
        <v>35</v>
      </c>
      <c r="L20" s="36" t="s">
        <v>31</v>
      </c>
      <c r="M20" s="36"/>
      <c r="N20" s="36"/>
      <c r="O20" s="75"/>
      <c r="Q20" s="6"/>
      <c r="R20" s="5"/>
    </row>
    <row r="21" spans="1:18" ht="16.5" thickTop="1" thickBot="1" x14ac:dyDescent="0.3">
      <c r="A21" s="2"/>
      <c r="B21" s="56" t="s">
        <v>38</v>
      </c>
      <c r="C21" s="56" t="s">
        <v>39</v>
      </c>
      <c r="D21" s="7">
        <v>286.31</v>
      </c>
      <c r="E21" s="7">
        <v>477.57595269373394</v>
      </c>
      <c r="F21" s="100" t="s">
        <v>45</v>
      </c>
      <c r="G21" s="101"/>
      <c r="H21" s="34"/>
      <c r="I21" s="34"/>
      <c r="J21" s="35" t="s">
        <v>36</v>
      </c>
      <c r="K21" s="36" t="s">
        <v>37</v>
      </c>
      <c r="L21" s="36" t="s">
        <v>31</v>
      </c>
      <c r="M21" s="36"/>
      <c r="N21" s="36"/>
      <c r="O21" s="75"/>
      <c r="Q21" s="6"/>
    </row>
    <row r="22" spans="1:18" ht="27" customHeight="1" thickTop="1" thickBot="1" x14ac:dyDescent="0.3">
      <c r="A22" s="2">
        <v>3</v>
      </c>
      <c r="B22" s="56" t="s">
        <v>41</v>
      </c>
      <c r="C22" s="56" t="s">
        <v>42</v>
      </c>
      <c r="D22" s="7">
        <v>288.44</v>
      </c>
      <c r="E22" s="7">
        <v>464.12520815728857</v>
      </c>
      <c r="F22" s="34">
        <v>88.7</v>
      </c>
      <c r="G22" s="34">
        <v>154.18367346938777</v>
      </c>
      <c r="H22" s="34">
        <f t="shared" si="1"/>
        <v>377.14</v>
      </c>
      <c r="I22" s="34">
        <f t="shared" si="1"/>
        <v>618.30888162667634</v>
      </c>
      <c r="J22" s="35" t="s">
        <v>30</v>
      </c>
      <c r="K22" s="36" t="s">
        <v>40</v>
      </c>
      <c r="L22" s="36" t="s">
        <v>37</v>
      </c>
      <c r="M22" s="36"/>
      <c r="N22" s="36"/>
      <c r="O22" s="75"/>
      <c r="Q22" s="5"/>
    </row>
    <row r="23" spans="1:18" ht="16.5" thickTop="1" thickBot="1" x14ac:dyDescent="0.3">
      <c r="A23" s="2"/>
      <c r="B23" s="56" t="s">
        <v>43</v>
      </c>
      <c r="C23" s="56" t="s">
        <v>44</v>
      </c>
      <c r="D23" s="7">
        <v>100.05000000000001</v>
      </c>
      <c r="E23" s="7">
        <v>316.93855457667615</v>
      </c>
      <c r="F23" s="100" t="s">
        <v>45</v>
      </c>
      <c r="G23" s="101"/>
      <c r="H23" s="34"/>
      <c r="I23" s="34"/>
      <c r="J23" s="35" t="s">
        <v>36</v>
      </c>
      <c r="K23" s="36"/>
      <c r="L23" s="36"/>
      <c r="M23" s="36"/>
      <c r="N23" s="36"/>
      <c r="O23" s="75"/>
      <c r="Q23" s="5"/>
    </row>
    <row r="24" spans="1:18" ht="15.75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8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8" ht="15.75" thickBot="1" x14ac:dyDescent="0.3">
      <c r="A26" s="113" t="s">
        <v>24</v>
      </c>
      <c r="B26" s="114"/>
      <c r="C26" s="114"/>
      <c r="D26" s="114"/>
      <c r="E26" s="114"/>
      <c r="F26" s="114"/>
      <c r="G26" s="114"/>
      <c r="H26" s="37"/>
      <c r="I26" s="38"/>
      <c r="J26" s="39"/>
      <c r="K26" s="8"/>
      <c r="L26" s="8"/>
      <c r="M26" s="8"/>
      <c r="N26" s="8"/>
      <c r="O26" s="8"/>
    </row>
    <row r="27" spans="1:18" ht="16.5" thickTop="1" thickBot="1" x14ac:dyDescent="0.3">
      <c r="A27" s="115" t="s">
        <v>5</v>
      </c>
      <c r="B27" s="116" t="s">
        <v>6</v>
      </c>
      <c r="C27" s="115" t="s">
        <v>7</v>
      </c>
      <c r="D27" s="115" t="s">
        <v>14</v>
      </c>
      <c r="E27" s="115"/>
      <c r="F27" s="115" t="s">
        <v>15</v>
      </c>
      <c r="G27" s="115"/>
      <c r="H27" s="98" t="s">
        <v>4</v>
      </c>
      <c r="I27" s="99"/>
      <c r="J27" s="39"/>
      <c r="K27" s="8"/>
      <c r="L27" s="8"/>
      <c r="M27" s="8"/>
      <c r="N27" s="8"/>
      <c r="O27" s="8"/>
    </row>
    <row r="28" spans="1:18" ht="27" thickTop="1" thickBot="1" x14ac:dyDescent="0.3">
      <c r="A28" s="116"/>
      <c r="B28" s="117"/>
      <c r="C28" s="115"/>
      <c r="D28" s="40" t="s">
        <v>17</v>
      </c>
      <c r="E28" s="40" t="s">
        <v>18</v>
      </c>
      <c r="F28" s="40" t="s">
        <v>17</v>
      </c>
      <c r="G28" s="41" t="s">
        <v>18</v>
      </c>
      <c r="H28" s="42" t="s">
        <v>17</v>
      </c>
      <c r="I28" s="42" t="s">
        <v>18</v>
      </c>
      <c r="J28" s="39"/>
      <c r="K28" s="8"/>
      <c r="L28" s="8"/>
      <c r="M28" s="8"/>
      <c r="N28" s="8"/>
      <c r="O28" s="8"/>
    </row>
    <row r="29" spans="1:18" ht="16.5" thickTop="1" thickBot="1" x14ac:dyDescent="0.3">
      <c r="A29" s="4">
        <v>1</v>
      </c>
      <c r="B29" s="55" t="s">
        <v>28</v>
      </c>
      <c r="C29" s="55" t="s">
        <v>29</v>
      </c>
      <c r="D29" s="7">
        <v>575.76</v>
      </c>
      <c r="E29" s="7">
        <v>546.4738003950273</v>
      </c>
      <c r="F29" s="34">
        <v>98</v>
      </c>
      <c r="G29" s="34">
        <v>168.9795918367347</v>
      </c>
      <c r="H29" s="43">
        <f>D29+F29</f>
        <v>673.76</v>
      </c>
      <c r="I29" s="44">
        <f>E29+G29</f>
        <v>715.453392231762</v>
      </c>
      <c r="J29" s="45" t="s">
        <v>19</v>
      </c>
      <c r="K29" s="75"/>
      <c r="L29" s="8"/>
      <c r="M29" s="8"/>
      <c r="N29" s="8"/>
      <c r="O29" s="8"/>
    </row>
    <row r="30" spans="1:18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</sheetData>
  <mergeCells count="28">
    <mergeCell ref="D27:E27"/>
    <mergeCell ref="F27:G27"/>
    <mergeCell ref="H27:I27"/>
    <mergeCell ref="F21:G21"/>
    <mergeCell ref="F23:G23"/>
    <mergeCell ref="D6:E6"/>
    <mergeCell ref="F6:G6"/>
    <mergeCell ref="A16:G16"/>
    <mergeCell ref="D17:E17"/>
    <mergeCell ref="F17:G17"/>
    <mergeCell ref="H17:I17"/>
    <mergeCell ref="D11:K11"/>
    <mergeCell ref="D13:K13"/>
    <mergeCell ref="J17:N17"/>
    <mergeCell ref="A26:G26"/>
    <mergeCell ref="A27:A28"/>
    <mergeCell ref="B27:B28"/>
    <mergeCell ref="C27:C28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29"/>
  <sheetViews>
    <sheetView workbookViewId="0">
      <selection activeCell="M29" sqref="M29"/>
    </sheetView>
  </sheetViews>
  <sheetFormatPr defaultRowHeight="15" x14ac:dyDescent="0.25"/>
  <cols>
    <col min="3" max="3" width="10.42578125" customWidth="1"/>
    <col min="4" max="4" width="11.28515625" customWidth="1"/>
    <col min="5" max="5" width="10.28515625" customWidth="1"/>
    <col min="6" max="6" width="11.28515625" customWidth="1"/>
    <col min="7" max="7" width="10.42578125" customWidth="1"/>
    <col min="8" max="8" width="11.28515625" customWidth="1"/>
    <col min="9" max="9" width="10.140625" customWidth="1"/>
    <col min="10" max="10" width="9.7109375" customWidth="1"/>
    <col min="11" max="11" width="13.7109375" customWidth="1"/>
    <col min="12" max="12" width="13.28515625" customWidth="1"/>
    <col min="13" max="13" width="10.7109375" customWidth="1"/>
    <col min="14" max="14" width="9.42578125" customWidth="1"/>
    <col min="15" max="15" width="13.85546875" customWidth="1"/>
  </cols>
  <sheetData>
    <row r="1" spans="1:15" x14ac:dyDescent="0.25">
      <c r="A1" s="87" t="s">
        <v>25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"/>
      <c r="M1" s="8"/>
      <c r="N1" s="8"/>
      <c r="O1" s="8"/>
    </row>
    <row r="2" spans="1:15" x14ac:dyDescent="0.2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"/>
      <c r="M2" s="8"/>
      <c r="N2" s="8"/>
      <c r="O2" s="8"/>
    </row>
    <row r="3" spans="1:15" x14ac:dyDescent="0.25">
      <c r="A3" s="87" t="s">
        <v>47</v>
      </c>
      <c r="B3" s="88"/>
      <c r="C3" s="88"/>
      <c r="D3" s="88"/>
      <c r="E3" s="88"/>
      <c r="F3" s="88"/>
      <c r="G3" s="88"/>
      <c r="H3" s="88"/>
      <c r="I3" s="88"/>
      <c r="J3" s="88"/>
      <c r="K3" s="89"/>
      <c r="L3" s="8"/>
      <c r="M3" s="8"/>
      <c r="N3" s="8"/>
      <c r="O3" s="8"/>
    </row>
    <row r="4" spans="1:15" ht="28.15" customHeight="1" thickBot="1" x14ac:dyDescent="0.3">
      <c r="A4" s="9" t="s">
        <v>1</v>
      </c>
      <c r="B4" s="118" t="s">
        <v>46</v>
      </c>
      <c r="C4" s="118"/>
      <c r="D4" s="118"/>
      <c r="E4" s="118"/>
      <c r="F4" s="118"/>
      <c r="G4" s="118"/>
      <c r="H4" s="118"/>
      <c r="I4" s="118"/>
      <c r="J4" s="118"/>
      <c r="K4" s="118"/>
      <c r="L4" s="8"/>
      <c r="M4" s="8"/>
      <c r="N4" s="8"/>
      <c r="O4" s="8"/>
    </row>
    <row r="5" spans="1:15" ht="16.5" thickTop="1" thickBot="1" x14ac:dyDescent="0.3">
      <c r="A5" s="10"/>
      <c r="B5" s="10"/>
      <c r="C5" s="10"/>
      <c r="D5" s="91" t="s">
        <v>2</v>
      </c>
      <c r="E5" s="91"/>
      <c r="F5" s="91"/>
      <c r="G5" s="91"/>
      <c r="H5" s="92" t="s">
        <v>3</v>
      </c>
      <c r="I5" s="93"/>
      <c r="J5" s="96" t="s">
        <v>4</v>
      </c>
      <c r="K5" s="96"/>
      <c r="L5" s="8"/>
      <c r="M5" s="8"/>
      <c r="N5" s="8"/>
      <c r="O5" s="8"/>
    </row>
    <row r="6" spans="1:15" ht="16.5" thickTop="1" thickBot="1" x14ac:dyDescent="0.3">
      <c r="A6" s="91" t="s">
        <v>5</v>
      </c>
      <c r="B6" s="91" t="s">
        <v>6</v>
      </c>
      <c r="C6" s="91" t="s">
        <v>7</v>
      </c>
      <c r="D6" s="91" t="s">
        <v>8</v>
      </c>
      <c r="E6" s="91"/>
      <c r="F6" s="91" t="s">
        <v>9</v>
      </c>
      <c r="G6" s="91"/>
      <c r="H6" s="94"/>
      <c r="I6" s="95"/>
      <c r="J6" s="96"/>
      <c r="K6" s="96"/>
      <c r="L6" s="8"/>
      <c r="M6" s="8"/>
      <c r="N6" s="8"/>
      <c r="O6" s="8"/>
    </row>
    <row r="7" spans="1:15" ht="16.5" thickTop="1" thickBot="1" x14ac:dyDescent="0.3">
      <c r="A7" s="91"/>
      <c r="B7" s="91"/>
      <c r="C7" s="91"/>
      <c r="D7" s="11" t="s">
        <v>10</v>
      </c>
      <c r="E7" s="11" t="s">
        <v>11</v>
      </c>
      <c r="F7" s="11" t="s">
        <v>10</v>
      </c>
      <c r="G7" s="11" t="s">
        <v>11</v>
      </c>
      <c r="H7" s="11" t="s">
        <v>10</v>
      </c>
      <c r="I7" s="11" t="s">
        <v>11</v>
      </c>
      <c r="J7" s="11" t="s">
        <v>10</v>
      </c>
      <c r="K7" s="83" t="s">
        <v>11</v>
      </c>
      <c r="L7" s="8"/>
      <c r="M7" s="8"/>
      <c r="N7" s="8"/>
      <c r="O7" s="8"/>
    </row>
    <row r="8" spans="1:15" ht="16.5" thickTop="1" thickBot="1" x14ac:dyDescent="0.3">
      <c r="A8" s="97"/>
      <c r="B8" s="91"/>
      <c r="C8" s="91"/>
      <c r="D8" s="11" t="s">
        <v>12</v>
      </c>
      <c r="E8" s="11" t="s">
        <v>12</v>
      </c>
      <c r="F8" s="11" t="s">
        <v>12</v>
      </c>
      <c r="G8" s="12" t="s">
        <v>12</v>
      </c>
      <c r="H8" s="11" t="s">
        <v>12</v>
      </c>
      <c r="I8" s="13" t="s">
        <v>12</v>
      </c>
      <c r="J8" s="11" t="s">
        <v>12</v>
      </c>
      <c r="K8" s="84" t="s">
        <v>12</v>
      </c>
      <c r="L8" s="8"/>
      <c r="M8" s="8"/>
      <c r="N8" s="8"/>
      <c r="O8" s="8"/>
    </row>
    <row r="9" spans="1:15" ht="16.5" thickTop="1" thickBot="1" x14ac:dyDescent="0.3">
      <c r="A9" s="1">
        <v>1</v>
      </c>
      <c r="B9" s="56" t="s">
        <v>28</v>
      </c>
      <c r="C9" s="56" t="s">
        <v>29</v>
      </c>
      <c r="D9" s="62">
        <v>39</v>
      </c>
      <c r="E9" s="63">
        <v>50</v>
      </c>
      <c r="F9" s="62">
        <v>32</v>
      </c>
      <c r="G9" s="64">
        <f>G10*F9/F10</f>
        <v>91.428571428571431</v>
      </c>
      <c r="H9" s="62">
        <v>27</v>
      </c>
      <c r="I9" s="65">
        <f>H9*I10/H10</f>
        <v>27.551020408163264</v>
      </c>
      <c r="J9" s="62">
        <f t="shared" ref="J9:K12" si="0">D9+F9+H9</f>
        <v>98</v>
      </c>
      <c r="K9" s="85">
        <f>E9+G9+I9</f>
        <v>168.9795918367347</v>
      </c>
      <c r="L9" s="82"/>
      <c r="M9" s="16"/>
      <c r="N9" s="16"/>
      <c r="O9" s="8"/>
    </row>
    <row r="10" spans="1:15" ht="16.5" thickTop="1" thickBot="1" x14ac:dyDescent="0.3">
      <c r="A10" s="2">
        <v>2</v>
      </c>
      <c r="B10" s="56" t="s">
        <v>33</v>
      </c>
      <c r="C10" s="58" t="s">
        <v>34</v>
      </c>
      <c r="D10" s="62">
        <v>5.2</v>
      </c>
      <c r="E10" s="62">
        <f>D10*E9/D9</f>
        <v>6.666666666666667</v>
      </c>
      <c r="F10" s="62">
        <v>35</v>
      </c>
      <c r="G10" s="66">
        <v>100</v>
      </c>
      <c r="H10" s="62">
        <v>49</v>
      </c>
      <c r="I10" s="67">
        <v>50</v>
      </c>
      <c r="J10" s="62">
        <f>D10+F10+H10</f>
        <v>89.2</v>
      </c>
      <c r="K10" s="85">
        <f>E10+G10+I10</f>
        <v>156.66666666666669</v>
      </c>
      <c r="L10" s="82"/>
      <c r="M10" s="81"/>
      <c r="N10" s="16"/>
      <c r="O10" s="8"/>
    </row>
    <row r="11" spans="1:15" ht="16.5" thickTop="1" thickBot="1" x14ac:dyDescent="0.3">
      <c r="A11" s="2">
        <v>3</v>
      </c>
      <c r="B11" s="57" t="s">
        <v>38</v>
      </c>
      <c r="C11" s="59" t="s">
        <v>39</v>
      </c>
      <c r="D11" s="119" t="s">
        <v>45</v>
      </c>
      <c r="E11" s="120"/>
      <c r="F11" s="120"/>
      <c r="G11" s="120"/>
      <c r="H11" s="120"/>
      <c r="I11" s="120"/>
      <c r="J11" s="120"/>
      <c r="K11" s="120"/>
      <c r="L11" s="82"/>
      <c r="M11" s="16"/>
      <c r="N11" s="8"/>
      <c r="O11" s="8"/>
    </row>
    <row r="12" spans="1:15" ht="16.5" thickTop="1" thickBot="1" x14ac:dyDescent="0.3">
      <c r="A12" s="2">
        <v>4</v>
      </c>
      <c r="B12" s="56" t="s">
        <v>41</v>
      </c>
      <c r="C12" s="60" t="s">
        <v>42</v>
      </c>
      <c r="D12" s="62">
        <v>11.7</v>
      </c>
      <c r="E12" s="62">
        <f>D12*E9/D9</f>
        <v>15</v>
      </c>
      <c r="F12" s="62">
        <v>33</v>
      </c>
      <c r="G12" s="62">
        <f>F12*G10/F10</f>
        <v>94.285714285714292</v>
      </c>
      <c r="H12" s="62">
        <v>44</v>
      </c>
      <c r="I12" s="62">
        <f>H12*I10/H10</f>
        <v>44.897959183673471</v>
      </c>
      <c r="J12" s="62">
        <f t="shared" si="0"/>
        <v>88.7</v>
      </c>
      <c r="K12" s="85">
        <f t="shared" si="0"/>
        <v>154.18367346938777</v>
      </c>
      <c r="L12" s="82"/>
      <c r="M12" s="8"/>
      <c r="N12" s="6"/>
      <c r="O12" s="16"/>
    </row>
    <row r="13" spans="1:15" ht="16.5" thickTop="1" thickBot="1" x14ac:dyDescent="0.3">
      <c r="A13" s="2">
        <v>5</v>
      </c>
      <c r="B13" s="60" t="s">
        <v>48</v>
      </c>
      <c r="C13" s="61" t="s">
        <v>49</v>
      </c>
      <c r="D13" s="62">
        <v>2.6</v>
      </c>
      <c r="E13" s="62">
        <f>D13*E9/D9</f>
        <v>3.3333333333333335</v>
      </c>
      <c r="F13" s="62">
        <v>32</v>
      </c>
      <c r="G13" s="62">
        <f>F13*G10/F10</f>
        <v>91.428571428571431</v>
      </c>
      <c r="H13" s="62">
        <v>48</v>
      </c>
      <c r="I13" s="62">
        <f>H13*I10/H10</f>
        <v>48.979591836734691</v>
      </c>
      <c r="J13" s="62">
        <f>D13+F13+H13</f>
        <v>82.6</v>
      </c>
      <c r="K13" s="85">
        <f>E13+G13+I13</f>
        <v>143.74149659863946</v>
      </c>
      <c r="L13" s="82"/>
      <c r="M13" s="16"/>
      <c r="N13" s="16"/>
      <c r="O13" s="8"/>
    </row>
    <row r="14" spans="1:15" ht="15.75" thickTop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75" thickBot="1" x14ac:dyDescent="0.3">
      <c r="A16" s="102" t="s">
        <v>13</v>
      </c>
      <c r="B16" s="103"/>
      <c r="C16" s="103"/>
      <c r="D16" s="103"/>
      <c r="E16" s="103"/>
      <c r="F16" s="103"/>
      <c r="G16" s="103"/>
      <c r="H16" s="21"/>
      <c r="I16" s="21"/>
      <c r="J16" s="22"/>
      <c r="K16" s="23"/>
      <c r="L16" s="23"/>
      <c r="M16" s="23"/>
      <c r="N16" s="23"/>
      <c r="O16" s="8"/>
    </row>
    <row r="17" spans="1:17" ht="27.75" thickTop="1" thickBot="1" x14ac:dyDescent="0.3">
      <c r="A17" s="24" t="s">
        <v>5</v>
      </c>
      <c r="B17" s="25" t="s">
        <v>6</v>
      </c>
      <c r="C17" s="24" t="s">
        <v>7</v>
      </c>
      <c r="D17" s="91" t="s">
        <v>14</v>
      </c>
      <c r="E17" s="91"/>
      <c r="F17" s="91" t="s">
        <v>15</v>
      </c>
      <c r="G17" s="91"/>
      <c r="H17" s="104" t="s">
        <v>4</v>
      </c>
      <c r="I17" s="105"/>
      <c r="J17" s="112" t="s">
        <v>16</v>
      </c>
      <c r="K17" s="112"/>
      <c r="L17" s="112"/>
      <c r="M17" s="112"/>
      <c r="N17" s="112"/>
      <c r="O17" s="8"/>
    </row>
    <row r="18" spans="1:17" ht="16.5" thickTop="1" thickBot="1" x14ac:dyDescent="0.3">
      <c r="A18" s="24"/>
      <c r="B18" s="26"/>
      <c r="C18" s="25"/>
      <c r="D18" s="27" t="s">
        <v>17</v>
      </c>
      <c r="E18" s="28" t="s">
        <v>18</v>
      </c>
      <c r="F18" s="28" t="s">
        <v>17</v>
      </c>
      <c r="G18" s="29" t="s">
        <v>18</v>
      </c>
      <c r="H18" s="30" t="s">
        <v>17</v>
      </c>
      <c r="I18" s="31" t="s">
        <v>18</v>
      </c>
      <c r="J18" s="32" t="s">
        <v>19</v>
      </c>
      <c r="K18" s="33" t="s">
        <v>20</v>
      </c>
      <c r="L18" s="33" t="s">
        <v>21</v>
      </c>
      <c r="M18" s="46" t="s">
        <v>22</v>
      </c>
      <c r="N18" s="73" t="s">
        <v>23</v>
      </c>
      <c r="O18" s="8"/>
    </row>
    <row r="19" spans="1:17" ht="16.5" thickTop="1" thickBot="1" x14ac:dyDescent="0.3">
      <c r="A19" s="3">
        <v>1</v>
      </c>
      <c r="B19" s="56" t="s">
        <v>28</v>
      </c>
      <c r="C19" s="56" t="s">
        <v>29</v>
      </c>
      <c r="D19" s="68">
        <v>575.76</v>
      </c>
      <c r="E19" s="68">
        <v>546.4738003950273</v>
      </c>
      <c r="F19" s="69">
        <v>98</v>
      </c>
      <c r="G19" s="69">
        <v>168.9795918367347</v>
      </c>
      <c r="H19" s="69">
        <f>D19+F19</f>
        <v>673.76</v>
      </c>
      <c r="I19" s="69">
        <f t="shared" ref="H19:I22" si="1">E19+G19</f>
        <v>715.453392231762</v>
      </c>
      <c r="J19" s="35" t="s">
        <v>30</v>
      </c>
      <c r="K19" s="36" t="s">
        <v>31</v>
      </c>
      <c r="L19" s="36" t="s">
        <v>32</v>
      </c>
      <c r="M19" s="36"/>
      <c r="N19" s="76"/>
      <c r="O19" s="82"/>
    </row>
    <row r="20" spans="1:17" ht="16.5" thickTop="1" thickBot="1" x14ac:dyDescent="0.3">
      <c r="A20" s="2">
        <v>2</v>
      </c>
      <c r="B20" s="56" t="s">
        <v>33</v>
      </c>
      <c r="C20" s="56" t="s">
        <v>34</v>
      </c>
      <c r="D20" s="68">
        <v>290.90999999999997</v>
      </c>
      <c r="E20" s="68">
        <v>543.66359016284207</v>
      </c>
      <c r="F20" s="69">
        <v>89.2</v>
      </c>
      <c r="G20" s="69">
        <v>156.66666666666669</v>
      </c>
      <c r="H20" s="69">
        <f t="shared" si="1"/>
        <v>380.10999999999996</v>
      </c>
      <c r="I20" s="69">
        <f t="shared" si="1"/>
        <v>700.3302568295087</v>
      </c>
      <c r="J20" s="35" t="s">
        <v>32</v>
      </c>
      <c r="K20" s="36" t="s">
        <v>35</v>
      </c>
      <c r="L20" s="36" t="s">
        <v>31</v>
      </c>
      <c r="M20" s="36"/>
      <c r="N20" s="77"/>
      <c r="O20" s="82"/>
      <c r="Q20" s="6"/>
    </row>
    <row r="21" spans="1:17" ht="16.5" thickTop="1" thickBot="1" x14ac:dyDescent="0.3">
      <c r="A21" s="2"/>
      <c r="B21" s="56" t="s">
        <v>38</v>
      </c>
      <c r="C21" s="56" t="s">
        <v>39</v>
      </c>
      <c r="D21" s="68">
        <v>286.31</v>
      </c>
      <c r="E21" s="68">
        <v>520.39860792723084</v>
      </c>
      <c r="F21" s="121" t="s">
        <v>45</v>
      </c>
      <c r="G21" s="122"/>
      <c r="H21" s="69"/>
      <c r="I21" s="69"/>
      <c r="J21" s="35" t="s">
        <v>36</v>
      </c>
      <c r="K21" s="36" t="s">
        <v>37</v>
      </c>
      <c r="L21" s="36" t="s">
        <v>31</v>
      </c>
      <c r="M21" s="36"/>
      <c r="N21" s="77"/>
      <c r="O21" s="82"/>
    </row>
    <row r="22" spans="1:17" ht="16.5" thickTop="1" thickBot="1" x14ac:dyDescent="0.3">
      <c r="A22" s="2">
        <v>3</v>
      </c>
      <c r="B22" s="56" t="s">
        <v>41</v>
      </c>
      <c r="C22" s="56" t="s">
        <v>42</v>
      </c>
      <c r="D22" s="68">
        <v>288.44</v>
      </c>
      <c r="E22" s="68">
        <v>506.60873509160012</v>
      </c>
      <c r="F22" s="71">
        <v>88.7</v>
      </c>
      <c r="G22" s="71">
        <v>154.18367346938777</v>
      </c>
      <c r="H22" s="69">
        <f t="shared" si="1"/>
        <v>377.14</v>
      </c>
      <c r="I22" s="69">
        <f t="shared" si="1"/>
        <v>660.79240856098795</v>
      </c>
      <c r="J22" s="35" t="s">
        <v>30</v>
      </c>
      <c r="K22" s="36" t="s">
        <v>40</v>
      </c>
      <c r="L22" s="36" t="s">
        <v>37</v>
      </c>
      <c r="M22" s="36"/>
      <c r="N22" s="77"/>
      <c r="O22" s="82"/>
      <c r="Q22" s="6"/>
    </row>
    <row r="23" spans="1:17" ht="16.5" thickTop="1" thickBot="1" x14ac:dyDescent="0.3">
      <c r="A23" s="2">
        <v>4</v>
      </c>
      <c r="B23" s="60" t="s">
        <v>48</v>
      </c>
      <c r="C23" s="60" t="s">
        <v>49</v>
      </c>
      <c r="D23" s="68">
        <v>228.03799999999998</v>
      </c>
      <c r="E23" s="68">
        <v>304.70466101776151</v>
      </c>
      <c r="F23" s="68">
        <v>82.6</v>
      </c>
      <c r="G23" s="72">
        <v>143.74149659863946</v>
      </c>
      <c r="H23" s="72">
        <f>D23+F23</f>
        <v>310.63799999999998</v>
      </c>
      <c r="I23" s="69">
        <f>E23+G23</f>
        <v>448.44615761640097</v>
      </c>
      <c r="J23" s="35" t="s">
        <v>35</v>
      </c>
      <c r="K23" s="36" t="s">
        <v>31</v>
      </c>
      <c r="L23" s="36"/>
      <c r="M23" s="36"/>
      <c r="N23" s="77"/>
      <c r="O23" s="82"/>
    </row>
    <row r="24" spans="1:17" ht="15.75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7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7" ht="15.75" thickBot="1" x14ac:dyDescent="0.3">
      <c r="A26" s="113" t="s">
        <v>24</v>
      </c>
      <c r="B26" s="114"/>
      <c r="C26" s="114"/>
      <c r="D26" s="114"/>
      <c r="E26" s="114"/>
      <c r="F26" s="114"/>
      <c r="G26" s="114"/>
      <c r="H26" s="37"/>
      <c r="I26" s="38"/>
      <c r="J26" s="39"/>
      <c r="K26" s="8"/>
      <c r="L26" s="8"/>
      <c r="M26" s="5"/>
      <c r="N26" s="8"/>
      <c r="O26" s="8"/>
    </row>
    <row r="27" spans="1:17" ht="16.5" thickTop="1" thickBot="1" x14ac:dyDescent="0.3">
      <c r="A27" s="115" t="s">
        <v>5</v>
      </c>
      <c r="B27" s="116" t="s">
        <v>6</v>
      </c>
      <c r="C27" s="115" t="s">
        <v>7</v>
      </c>
      <c r="D27" s="115" t="s">
        <v>14</v>
      </c>
      <c r="E27" s="115"/>
      <c r="F27" s="115" t="s">
        <v>15</v>
      </c>
      <c r="G27" s="115"/>
      <c r="H27" s="98" t="s">
        <v>4</v>
      </c>
      <c r="I27" s="99"/>
      <c r="J27" s="39"/>
      <c r="K27" s="8"/>
      <c r="L27" s="8"/>
      <c r="M27" s="8"/>
      <c r="N27" s="8"/>
      <c r="O27" s="8"/>
    </row>
    <row r="28" spans="1:17" ht="16.5" thickTop="1" thickBot="1" x14ac:dyDescent="0.3">
      <c r="A28" s="116"/>
      <c r="B28" s="117"/>
      <c r="C28" s="115"/>
      <c r="D28" s="40" t="s">
        <v>17</v>
      </c>
      <c r="E28" s="40" t="s">
        <v>18</v>
      </c>
      <c r="F28" s="40" t="s">
        <v>17</v>
      </c>
      <c r="G28" s="41" t="s">
        <v>18</v>
      </c>
      <c r="H28" s="42" t="s">
        <v>17</v>
      </c>
      <c r="I28" s="42" t="s">
        <v>18</v>
      </c>
      <c r="J28" s="39"/>
      <c r="K28" s="8"/>
      <c r="L28" s="8"/>
      <c r="M28" s="8"/>
      <c r="N28" s="8"/>
      <c r="O28" s="8"/>
    </row>
    <row r="29" spans="1:17" ht="16.5" thickTop="1" thickBot="1" x14ac:dyDescent="0.3">
      <c r="A29" s="74">
        <v>1</v>
      </c>
      <c r="B29" s="56" t="s">
        <v>41</v>
      </c>
      <c r="C29" s="56" t="s">
        <v>42</v>
      </c>
      <c r="D29" s="68">
        <v>288.44</v>
      </c>
      <c r="E29" s="68">
        <v>506.60873509160012</v>
      </c>
      <c r="F29" s="68">
        <v>88.7</v>
      </c>
      <c r="G29" s="68">
        <v>154.18367346938777</v>
      </c>
      <c r="H29" s="69">
        <f t="shared" ref="H29" si="2">D29+F29</f>
        <v>377.14</v>
      </c>
      <c r="I29" s="69">
        <f t="shared" ref="I29" si="3">E29+G29</f>
        <v>660.79240856098795</v>
      </c>
      <c r="J29" s="46" t="s">
        <v>20</v>
      </c>
      <c r="K29" s="82"/>
      <c r="L29" s="8"/>
      <c r="M29" s="8"/>
      <c r="N29" s="8"/>
      <c r="O29" s="8"/>
    </row>
  </sheetData>
  <mergeCells count="26">
    <mergeCell ref="H27:I27"/>
    <mergeCell ref="F21:G21"/>
    <mergeCell ref="A26:G26"/>
    <mergeCell ref="A27:A28"/>
    <mergeCell ref="B27:B28"/>
    <mergeCell ref="C27:C28"/>
    <mergeCell ref="D27:E27"/>
    <mergeCell ref="F27:G27"/>
    <mergeCell ref="D11:K11"/>
    <mergeCell ref="A16:G16"/>
    <mergeCell ref="D17:E17"/>
    <mergeCell ref="F17:G17"/>
    <mergeCell ref="H17:I17"/>
    <mergeCell ref="J17:N17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9"/>
  <sheetViews>
    <sheetView tabSelected="1" workbookViewId="0">
      <selection activeCell="L12" sqref="L12"/>
    </sheetView>
  </sheetViews>
  <sheetFormatPr defaultRowHeight="15" x14ac:dyDescent="0.25"/>
  <cols>
    <col min="3" max="3" width="11.28515625" customWidth="1"/>
    <col min="4" max="4" width="11.7109375" customWidth="1"/>
    <col min="5" max="5" width="10.28515625" customWidth="1"/>
    <col min="6" max="6" width="10.7109375" customWidth="1"/>
    <col min="7" max="7" width="10.5703125" customWidth="1"/>
    <col min="8" max="8" width="11.7109375" customWidth="1"/>
    <col min="9" max="9" width="10.7109375" customWidth="1"/>
    <col min="10" max="10" width="11" customWidth="1"/>
    <col min="11" max="11" width="10.7109375" customWidth="1"/>
    <col min="12" max="12" width="14.140625" customWidth="1"/>
    <col min="13" max="13" width="10.28515625" customWidth="1"/>
    <col min="14" max="14" width="9.28515625" customWidth="1"/>
    <col min="15" max="15" width="14.140625" customWidth="1"/>
  </cols>
  <sheetData>
    <row r="1" spans="1:15" x14ac:dyDescent="0.25">
      <c r="A1" s="87" t="s">
        <v>25</v>
      </c>
      <c r="B1" s="88"/>
      <c r="C1" s="88"/>
      <c r="D1" s="88"/>
      <c r="E1" s="88"/>
      <c r="F1" s="88"/>
      <c r="G1" s="88"/>
      <c r="H1" s="88"/>
      <c r="I1" s="88"/>
      <c r="J1" s="88"/>
      <c r="K1" s="89"/>
      <c r="L1" s="8"/>
      <c r="M1" s="8"/>
      <c r="N1" s="8"/>
      <c r="O1" s="8"/>
    </row>
    <row r="2" spans="1:15" x14ac:dyDescent="0.2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9"/>
      <c r="L2" s="8"/>
      <c r="M2" s="8"/>
      <c r="N2" s="8"/>
      <c r="O2" s="8"/>
    </row>
    <row r="3" spans="1:15" x14ac:dyDescent="0.25">
      <c r="A3" s="87" t="s">
        <v>50</v>
      </c>
      <c r="B3" s="88"/>
      <c r="C3" s="88"/>
      <c r="D3" s="88"/>
      <c r="E3" s="88"/>
      <c r="F3" s="88"/>
      <c r="G3" s="88"/>
      <c r="H3" s="88"/>
      <c r="I3" s="88"/>
      <c r="J3" s="88"/>
      <c r="K3" s="89"/>
      <c r="L3" s="8"/>
      <c r="M3" s="8"/>
      <c r="N3" s="8"/>
      <c r="O3" s="8"/>
    </row>
    <row r="4" spans="1:15" ht="28.15" customHeight="1" thickBot="1" x14ac:dyDescent="0.3">
      <c r="A4" s="9" t="s">
        <v>1</v>
      </c>
      <c r="B4" s="118" t="s">
        <v>46</v>
      </c>
      <c r="C4" s="118"/>
      <c r="D4" s="118"/>
      <c r="E4" s="118"/>
      <c r="F4" s="118"/>
      <c r="G4" s="118"/>
      <c r="H4" s="118"/>
      <c r="I4" s="118"/>
      <c r="J4" s="118"/>
      <c r="K4" s="118"/>
      <c r="L4" s="8"/>
      <c r="M4" s="8"/>
      <c r="N4" s="8"/>
      <c r="O4" s="8"/>
    </row>
    <row r="5" spans="1:15" ht="16.5" thickTop="1" thickBot="1" x14ac:dyDescent="0.3">
      <c r="A5" s="10"/>
      <c r="B5" s="10"/>
      <c r="C5" s="10"/>
      <c r="D5" s="91" t="s">
        <v>2</v>
      </c>
      <c r="E5" s="91"/>
      <c r="F5" s="91"/>
      <c r="G5" s="91"/>
      <c r="H5" s="92" t="s">
        <v>3</v>
      </c>
      <c r="I5" s="93"/>
      <c r="J5" s="96" t="s">
        <v>4</v>
      </c>
      <c r="K5" s="96"/>
      <c r="L5" s="8"/>
      <c r="M5" s="8"/>
      <c r="N5" s="8"/>
      <c r="O5" s="8"/>
    </row>
    <row r="6" spans="1:15" ht="16.5" thickTop="1" thickBot="1" x14ac:dyDescent="0.3">
      <c r="A6" s="91" t="s">
        <v>5</v>
      </c>
      <c r="B6" s="91" t="s">
        <v>6</v>
      </c>
      <c r="C6" s="91" t="s">
        <v>7</v>
      </c>
      <c r="D6" s="91" t="s">
        <v>8</v>
      </c>
      <c r="E6" s="91"/>
      <c r="F6" s="91" t="s">
        <v>9</v>
      </c>
      <c r="G6" s="91"/>
      <c r="H6" s="94"/>
      <c r="I6" s="95"/>
      <c r="J6" s="96"/>
      <c r="K6" s="96"/>
      <c r="L6" s="8"/>
      <c r="M6" s="8"/>
      <c r="N6" s="8"/>
      <c r="O6" s="8"/>
    </row>
    <row r="7" spans="1:15" ht="16.5" thickTop="1" thickBot="1" x14ac:dyDescent="0.3">
      <c r="A7" s="91"/>
      <c r="B7" s="91"/>
      <c r="C7" s="91"/>
      <c r="D7" s="11" t="s">
        <v>10</v>
      </c>
      <c r="E7" s="11" t="s">
        <v>11</v>
      </c>
      <c r="F7" s="11" t="s">
        <v>10</v>
      </c>
      <c r="G7" s="11" t="s">
        <v>11</v>
      </c>
      <c r="H7" s="11" t="s">
        <v>10</v>
      </c>
      <c r="I7" s="11" t="s">
        <v>11</v>
      </c>
      <c r="J7" s="11" t="s">
        <v>10</v>
      </c>
      <c r="K7" s="83" t="s">
        <v>11</v>
      </c>
      <c r="L7" s="8"/>
      <c r="M7" s="8"/>
      <c r="N7" s="8"/>
      <c r="O7" s="8"/>
    </row>
    <row r="8" spans="1:15" ht="16.5" thickTop="1" thickBot="1" x14ac:dyDescent="0.3">
      <c r="A8" s="97"/>
      <c r="B8" s="91"/>
      <c r="C8" s="91"/>
      <c r="D8" s="11" t="s">
        <v>12</v>
      </c>
      <c r="E8" s="11" t="s">
        <v>12</v>
      </c>
      <c r="F8" s="11" t="s">
        <v>12</v>
      </c>
      <c r="G8" s="12" t="s">
        <v>12</v>
      </c>
      <c r="H8" s="11" t="s">
        <v>12</v>
      </c>
      <c r="I8" s="13" t="s">
        <v>12</v>
      </c>
      <c r="J8" s="11" t="s">
        <v>12</v>
      </c>
      <c r="K8" s="84" t="s">
        <v>12</v>
      </c>
      <c r="L8" s="8"/>
      <c r="M8" s="8"/>
      <c r="N8" s="8"/>
      <c r="O8" s="8"/>
    </row>
    <row r="9" spans="1:15" ht="16.5" thickTop="1" thickBot="1" x14ac:dyDescent="0.3">
      <c r="A9" s="1">
        <v>1</v>
      </c>
      <c r="B9" s="56" t="s">
        <v>28</v>
      </c>
      <c r="C9" s="56" t="s">
        <v>29</v>
      </c>
      <c r="D9" s="62">
        <v>39</v>
      </c>
      <c r="E9" s="63">
        <v>50</v>
      </c>
      <c r="F9" s="62">
        <v>32</v>
      </c>
      <c r="G9" s="64">
        <f>G10*F9/F10</f>
        <v>91.428571428571431</v>
      </c>
      <c r="H9" s="62">
        <v>27</v>
      </c>
      <c r="I9" s="65">
        <f>H9*I10/H10</f>
        <v>27.551020408163264</v>
      </c>
      <c r="J9" s="62">
        <f t="shared" ref="J9:K12" si="0">D9+F9+H9</f>
        <v>98</v>
      </c>
      <c r="K9" s="85">
        <f>E9+G9+I9</f>
        <v>168.9795918367347</v>
      </c>
      <c r="L9" s="82"/>
      <c r="M9" s="16"/>
      <c r="N9" s="16"/>
      <c r="O9" s="8"/>
    </row>
    <row r="10" spans="1:15" ht="16.5" thickTop="1" thickBot="1" x14ac:dyDescent="0.3">
      <c r="A10" s="2">
        <v>2</v>
      </c>
      <c r="B10" s="56" t="s">
        <v>33</v>
      </c>
      <c r="C10" s="58" t="s">
        <v>34</v>
      </c>
      <c r="D10" s="62">
        <v>5.2</v>
      </c>
      <c r="E10" s="62">
        <f>D10*E9/D9</f>
        <v>6.666666666666667</v>
      </c>
      <c r="F10" s="62">
        <v>35</v>
      </c>
      <c r="G10" s="66">
        <v>100</v>
      </c>
      <c r="H10" s="62">
        <v>49</v>
      </c>
      <c r="I10" s="67">
        <v>50</v>
      </c>
      <c r="J10" s="62">
        <f>D10+F10+H10</f>
        <v>89.2</v>
      </c>
      <c r="K10" s="85">
        <f>E10+G10+I10</f>
        <v>156.66666666666669</v>
      </c>
      <c r="L10" s="82"/>
      <c r="M10" s="16"/>
      <c r="N10" s="16"/>
      <c r="O10" s="8"/>
    </row>
    <row r="11" spans="1:15" ht="16.5" thickTop="1" thickBot="1" x14ac:dyDescent="0.3">
      <c r="A11" s="2">
        <v>3</v>
      </c>
      <c r="B11" s="57" t="s">
        <v>38</v>
      </c>
      <c r="C11" s="59" t="s">
        <v>39</v>
      </c>
      <c r="D11" s="119" t="s">
        <v>45</v>
      </c>
      <c r="E11" s="120"/>
      <c r="F11" s="120"/>
      <c r="G11" s="120"/>
      <c r="H11" s="120"/>
      <c r="I11" s="120"/>
      <c r="J11" s="120"/>
      <c r="K11" s="120"/>
      <c r="L11" s="82"/>
      <c r="M11" s="16"/>
      <c r="N11" s="16"/>
      <c r="O11" s="8"/>
    </row>
    <row r="12" spans="1:15" ht="16.5" thickTop="1" thickBot="1" x14ac:dyDescent="0.3">
      <c r="A12" s="2">
        <v>4</v>
      </c>
      <c r="B12" s="56" t="s">
        <v>41</v>
      </c>
      <c r="C12" s="60" t="s">
        <v>42</v>
      </c>
      <c r="D12" s="62">
        <v>11.7</v>
      </c>
      <c r="E12" s="62">
        <f>D12*E9/D9</f>
        <v>15</v>
      </c>
      <c r="F12" s="62">
        <v>33</v>
      </c>
      <c r="G12" s="62">
        <f>F12*G10/F10</f>
        <v>94.285714285714292</v>
      </c>
      <c r="H12" s="62">
        <v>44</v>
      </c>
      <c r="I12" s="62">
        <f>H12*I10/H10</f>
        <v>44.897959183673471</v>
      </c>
      <c r="J12" s="62">
        <f t="shared" si="0"/>
        <v>88.7</v>
      </c>
      <c r="K12" s="85">
        <f t="shared" si="0"/>
        <v>154.18367346938777</v>
      </c>
      <c r="L12" s="82"/>
      <c r="M12" s="8"/>
      <c r="N12" s="6"/>
      <c r="O12" s="16"/>
    </row>
    <row r="13" spans="1:15" ht="27.6" customHeight="1" thickTop="1" thickBot="1" x14ac:dyDescent="0.3">
      <c r="A13" s="2">
        <v>5</v>
      </c>
      <c r="B13" s="60" t="s">
        <v>52</v>
      </c>
      <c r="C13" s="60" t="s">
        <v>53</v>
      </c>
      <c r="D13" s="62">
        <v>6</v>
      </c>
      <c r="E13" s="62">
        <f>D13*E9/D9</f>
        <v>7.6923076923076925</v>
      </c>
      <c r="F13" s="62">
        <v>33</v>
      </c>
      <c r="G13" s="62">
        <f>F13*G10/F10</f>
        <v>94.285714285714292</v>
      </c>
      <c r="H13" s="62">
        <v>49</v>
      </c>
      <c r="I13" s="67">
        <f>H13*I10/H10</f>
        <v>50</v>
      </c>
      <c r="J13" s="62">
        <f>D13+F13+H13</f>
        <v>88</v>
      </c>
      <c r="K13" s="85">
        <f>E13+G13+I13</f>
        <v>151.97802197802199</v>
      </c>
      <c r="L13" s="82"/>
      <c r="M13" s="16"/>
      <c r="N13" s="16"/>
      <c r="O13" s="8"/>
    </row>
    <row r="14" spans="1:15" ht="15.75" thickTop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5.75" thickBot="1" x14ac:dyDescent="0.3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75" thickBot="1" x14ac:dyDescent="0.3">
      <c r="A16" s="102" t="s">
        <v>13</v>
      </c>
      <c r="B16" s="103"/>
      <c r="C16" s="103"/>
      <c r="D16" s="103"/>
      <c r="E16" s="103"/>
      <c r="F16" s="103"/>
      <c r="G16" s="103"/>
      <c r="H16" s="21"/>
      <c r="I16" s="21"/>
      <c r="J16" s="22"/>
      <c r="K16" s="23"/>
      <c r="L16" s="23"/>
      <c r="M16" s="23"/>
      <c r="N16" s="23"/>
      <c r="O16" s="8"/>
    </row>
    <row r="17" spans="1:15" ht="27.75" thickTop="1" thickBot="1" x14ac:dyDescent="0.3">
      <c r="A17" s="24" t="s">
        <v>5</v>
      </c>
      <c r="B17" s="25" t="s">
        <v>6</v>
      </c>
      <c r="C17" s="24" t="s">
        <v>7</v>
      </c>
      <c r="D17" s="91" t="s">
        <v>14</v>
      </c>
      <c r="E17" s="91"/>
      <c r="F17" s="91" t="s">
        <v>15</v>
      </c>
      <c r="G17" s="91"/>
      <c r="H17" s="104" t="s">
        <v>4</v>
      </c>
      <c r="I17" s="105"/>
      <c r="J17" s="112" t="s">
        <v>16</v>
      </c>
      <c r="K17" s="112"/>
      <c r="L17" s="112"/>
      <c r="M17" s="112"/>
      <c r="N17" s="112"/>
      <c r="O17" s="8"/>
    </row>
    <row r="18" spans="1:15" ht="27" thickTop="1" thickBot="1" x14ac:dyDescent="0.3">
      <c r="A18" s="24"/>
      <c r="B18" s="26"/>
      <c r="C18" s="25"/>
      <c r="D18" s="27" t="s">
        <v>17</v>
      </c>
      <c r="E18" s="28" t="s">
        <v>18</v>
      </c>
      <c r="F18" s="28" t="s">
        <v>17</v>
      </c>
      <c r="G18" s="29" t="s">
        <v>18</v>
      </c>
      <c r="H18" s="30" t="s">
        <v>17</v>
      </c>
      <c r="I18" s="31" t="s">
        <v>18</v>
      </c>
      <c r="J18" s="32" t="s">
        <v>19</v>
      </c>
      <c r="K18" s="33" t="s">
        <v>20</v>
      </c>
      <c r="L18" s="33" t="s">
        <v>21</v>
      </c>
      <c r="M18" s="46" t="s">
        <v>22</v>
      </c>
      <c r="N18" s="73" t="s">
        <v>23</v>
      </c>
      <c r="O18" s="8"/>
    </row>
    <row r="19" spans="1:15" ht="16.5" thickTop="1" thickBot="1" x14ac:dyDescent="0.3">
      <c r="A19" s="3">
        <v>1</v>
      </c>
      <c r="B19" s="56" t="s">
        <v>28</v>
      </c>
      <c r="C19" s="56" t="s">
        <v>29</v>
      </c>
      <c r="D19" s="68">
        <v>575.76</v>
      </c>
      <c r="E19" s="68">
        <v>548.64700516874427</v>
      </c>
      <c r="F19" s="69">
        <v>98</v>
      </c>
      <c r="G19" s="69">
        <v>168.9795918367347</v>
      </c>
      <c r="H19" s="69">
        <f>D19+F19</f>
        <v>673.76</v>
      </c>
      <c r="I19" s="69">
        <f t="shared" ref="H19:I22" si="1">E19+G19</f>
        <v>717.62659700547897</v>
      </c>
      <c r="J19" s="35" t="s">
        <v>30</v>
      </c>
      <c r="K19" s="36" t="s">
        <v>31</v>
      </c>
      <c r="L19" s="36" t="s">
        <v>32</v>
      </c>
      <c r="M19" s="36"/>
      <c r="N19" s="86"/>
      <c r="O19" s="82"/>
    </row>
    <row r="20" spans="1:15" ht="16.5" thickTop="1" thickBot="1" x14ac:dyDescent="0.3">
      <c r="A20" s="2">
        <v>2</v>
      </c>
      <c r="B20" s="56" t="s">
        <v>33</v>
      </c>
      <c r="C20" s="56" t="s">
        <v>34</v>
      </c>
      <c r="D20" s="68">
        <v>290.90999999999997</v>
      </c>
      <c r="E20" s="68">
        <v>552.59817828878602</v>
      </c>
      <c r="F20" s="69">
        <v>89.2</v>
      </c>
      <c r="G20" s="69">
        <v>156.66666666666669</v>
      </c>
      <c r="H20" s="69">
        <f t="shared" si="1"/>
        <v>380.10999999999996</v>
      </c>
      <c r="I20" s="69">
        <f t="shared" si="1"/>
        <v>709.26484495545265</v>
      </c>
      <c r="J20" s="35" t="s">
        <v>32</v>
      </c>
      <c r="K20" s="36" t="s">
        <v>35</v>
      </c>
      <c r="L20" s="36" t="s">
        <v>31</v>
      </c>
      <c r="M20" s="36"/>
      <c r="N20" s="86"/>
      <c r="O20" s="82"/>
    </row>
    <row r="21" spans="1:15" ht="16.5" thickTop="1" thickBot="1" x14ac:dyDescent="0.3">
      <c r="A21" s="2"/>
      <c r="B21" s="56" t="s">
        <v>38</v>
      </c>
      <c r="C21" s="56" t="s">
        <v>39</v>
      </c>
      <c r="D21" s="68">
        <v>286.31</v>
      </c>
      <c r="E21" s="68">
        <v>525.34101888385669</v>
      </c>
      <c r="F21" s="121" t="s">
        <v>45</v>
      </c>
      <c r="G21" s="122"/>
      <c r="H21" s="69"/>
      <c r="I21" s="69"/>
      <c r="J21" s="35" t="s">
        <v>36</v>
      </c>
      <c r="K21" s="36" t="s">
        <v>37</v>
      </c>
      <c r="L21" s="36" t="s">
        <v>31</v>
      </c>
      <c r="M21" s="36"/>
      <c r="N21" s="86"/>
      <c r="O21" s="82"/>
    </row>
    <row r="22" spans="1:15" ht="16.5" thickTop="1" thickBot="1" x14ac:dyDescent="0.3">
      <c r="A22" s="2">
        <v>3</v>
      </c>
      <c r="B22" s="56" t="s">
        <v>41</v>
      </c>
      <c r="C22" s="56" t="s">
        <v>42</v>
      </c>
      <c r="D22" s="68">
        <v>288.44</v>
      </c>
      <c r="E22" s="68">
        <v>508.23863867188783</v>
      </c>
      <c r="F22" s="71">
        <v>88.7</v>
      </c>
      <c r="G22" s="71">
        <v>154.18367346938777</v>
      </c>
      <c r="H22" s="69">
        <f t="shared" si="1"/>
        <v>377.14</v>
      </c>
      <c r="I22" s="69">
        <f t="shared" si="1"/>
        <v>662.4223121412756</v>
      </c>
      <c r="J22" s="35" t="s">
        <v>30</v>
      </c>
      <c r="K22" s="36" t="s">
        <v>40</v>
      </c>
      <c r="L22" s="36" t="s">
        <v>37</v>
      </c>
      <c r="M22" s="36"/>
      <c r="N22" s="86"/>
      <c r="O22" s="82"/>
    </row>
    <row r="23" spans="1:15" ht="25.9" customHeight="1" thickTop="1" thickBot="1" x14ac:dyDescent="0.3">
      <c r="A23" s="2">
        <v>4</v>
      </c>
      <c r="B23" s="56" t="s">
        <v>52</v>
      </c>
      <c r="C23" s="56" t="s">
        <v>53</v>
      </c>
      <c r="D23" s="68">
        <v>98.81</v>
      </c>
      <c r="E23" s="68">
        <v>210.31048133888504</v>
      </c>
      <c r="F23" s="68">
        <v>88</v>
      </c>
      <c r="G23" s="72">
        <v>151.97802197802199</v>
      </c>
      <c r="H23" s="72">
        <f>D23+F23</f>
        <v>186.81</v>
      </c>
      <c r="I23" s="69">
        <f>E23+G23</f>
        <v>362.28850331690705</v>
      </c>
      <c r="J23" s="35" t="s">
        <v>51</v>
      </c>
      <c r="K23" s="36" t="s">
        <v>31</v>
      </c>
      <c r="L23" s="36" t="s">
        <v>32</v>
      </c>
      <c r="M23" s="36"/>
      <c r="N23" s="86"/>
      <c r="O23" s="82"/>
    </row>
    <row r="24" spans="1:15" ht="15.75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9" customHeight="1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8.75" customHeight="1" thickBot="1" x14ac:dyDescent="0.3">
      <c r="A26" s="113" t="s">
        <v>24</v>
      </c>
      <c r="B26" s="114"/>
      <c r="C26" s="114"/>
      <c r="D26" s="114"/>
      <c r="E26" s="114"/>
      <c r="F26" s="114"/>
      <c r="G26" s="114"/>
      <c r="H26" s="37"/>
      <c r="I26" s="38"/>
      <c r="J26" s="39"/>
      <c r="K26" s="8"/>
      <c r="L26" s="5"/>
      <c r="M26" s="5"/>
      <c r="N26" s="8"/>
      <c r="O26" s="8"/>
    </row>
    <row r="27" spans="1:15" ht="31.5" customHeight="1" thickTop="1" thickBot="1" x14ac:dyDescent="0.3">
      <c r="A27" s="115" t="s">
        <v>5</v>
      </c>
      <c r="B27" s="116" t="s">
        <v>6</v>
      </c>
      <c r="C27" s="115" t="s">
        <v>7</v>
      </c>
      <c r="D27" s="115" t="s">
        <v>14</v>
      </c>
      <c r="E27" s="115"/>
      <c r="F27" s="115" t="s">
        <v>15</v>
      </c>
      <c r="G27" s="115"/>
      <c r="H27" s="98" t="s">
        <v>4</v>
      </c>
      <c r="I27" s="99"/>
      <c r="J27" s="39"/>
      <c r="K27" s="8"/>
      <c r="L27" s="8"/>
      <c r="M27" s="8"/>
      <c r="N27" s="8"/>
      <c r="O27" s="8"/>
    </row>
    <row r="28" spans="1:15" ht="25.5" customHeight="1" thickTop="1" thickBot="1" x14ac:dyDescent="0.3">
      <c r="A28" s="116"/>
      <c r="B28" s="117"/>
      <c r="C28" s="115"/>
      <c r="D28" s="40" t="s">
        <v>17</v>
      </c>
      <c r="E28" s="40" t="s">
        <v>18</v>
      </c>
      <c r="F28" s="40" t="s">
        <v>17</v>
      </c>
      <c r="G28" s="41" t="s">
        <v>18</v>
      </c>
      <c r="H28" s="42" t="s">
        <v>17</v>
      </c>
      <c r="I28" s="42" t="s">
        <v>18</v>
      </c>
      <c r="J28" s="39"/>
      <c r="K28" s="8"/>
      <c r="L28" s="8"/>
      <c r="M28" s="8"/>
      <c r="N28" s="8"/>
      <c r="O28" s="8"/>
    </row>
    <row r="29" spans="1:15" ht="16.5" thickTop="1" thickBot="1" x14ac:dyDescent="0.3">
      <c r="A29" s="4">
        <v>1</v>
      </c>
      <c r="B29" s="56" t="s">
        <v>33</v>
      </c>
      <c r="C29" s="56" t="s">
        <v>34</v>
      </c>
      <c r="D29" s="68">
        <v>290.90999999999997</v>
      </c>
      <c r="E29" s="68">
        <v>552.59817828878602</v>
      </c>
      <c r="F29" s="69">
        <v>89.2</v>
      </c>
      <c r="G29" s="69">
        <v>156.66666666666669</v>
      </c>
      <c r="H29" s="69">
        <f t="shared" ref="H29" si="2">D29+F29</f>
        <v>380.10999999999996</v>
      </c>
      <c r="I29" s="70">
        <f t="shared" ref="I29" si="3">E29+G29</f>
        <v>709.26484495545265</v>
      </c>
      <c r="J29" s="45" t="s">
        <v>19</v>
      </c>
      <c r="K29" s="82"/>
      <c r="L29" s="8"/>
      <c r="M29" s="8"/>
      <c r="N29" s="8"/>
      <c r="O29" s="8"/>
    </row>
  </sheetData>
  <sheetProtection algorithmName="SHA-512" hashValue="Iv1ckj6+xby43KvZ5WFBm4si4+OcDQZFSvBoUQQIex+/Xcjh0UfjQTRmQx6NZV4Zvvxyc59/bjGlMDrwmQ+2pQ==" saltValue="9IT/tFmv04uNCPDOwGjPhg==" spinCount="100000" sheet="1" objects="1" scenarios="1"/>
  <mergeCells count="26">
    <mergeCell ref="H27:I27"/>
    <mergeCell ref="F21:G21"/>
    <mergeCell ref="A26:G26"/>
    <mergeCell ref="A27:A28"/>
    <mergeCell ref="B27:B28"/>
    <mergeCell ref="C27:C28"/>
    <mergeCell ref="D27:E27"/>
    <mergeCell ref="F27:G27"/>
    <mergeCell ref="D11:K11"/>
    <mergeCell ref="A16:G16"/>
    <mergeCell ref="D17:E17"/>
    <mergeCell ref="F17:G17"/>
    <mergeCell ref="H17:I17"/>
    <mergeCell ref="J17:N17"/>
    <mergeCell ref="A1:K1"/>
    <mergeCell ref="A2:K2"/>
    <mergeCell ref="A3:K3"/>
    <mergeCell ref="B4:K4"/>
    <mergeCell ref="D5:G5"/>
    <mergeCell ref="H5:I6"/>
    <mergeCell ref="J5:K6"/>
    <mergeCell ref="A6:A8"/>
    <mergeCell ref="B6:B8"/>
    <mergeCell ref="C6:C8"/>
    <mergeCell ref="D6:E6"/>
    <mergeCell ref="F6:G6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1.8.1</vt:lpstr>
      <vt:lpstr>2.84.1</vt:lpstr>
      <vt:lpstr>2.102.1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2020-06-03T10:24:25Z</dcterms:modified>
</cp:coreProperties>
</file>