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821C2E0A-F071-420E-AC08-8C7421CEF9B4}" xr6:coauthVersionLast="43" xr6:coauthVersionMax="43" xr10:uidLastSave="{00000000-0000-0000-0000-000000000000}"/>
  <bookViews>
    <workbookView xWindow="-120" yWindow="-120" windowWidth="29040" windowHeight="15840" activeTab="5" xr2:uid="{00000000-000D-0000-FFFF-FFFF00000000}"/>
  </bookViews>
  <sheets>
    <sheet name="1.2.1" sheetId="1" r:id="rId1"/>
    <sheet name="1.3.1" sheetId="2" r:id="rId2"/>
    <sheet name="1.4.1" sheetId="3" r:id="rId3"/>
    <sheet name="2.1.1" sheetId="4" r:id="rId4"/>
    <sheet name="2.10.1" sheetId="5" r:id="rId5"/>
    <sheet name="2.11.1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8" i="6" l="1"/>
  <c r="H28" i="6"/>
  <c r="I23" i="6"/>
  <c r="H23" i="6"/>
  <c r="I22" i="6"/>
  <c r="H22" i="6"/>
  <c r="I21" i="6"/>
  <c r="H21" i="6"/>
  <c r="I20" i="6"/>
  <c r="H20" i="6"/>
  <c r="I19" i="6"/>
  <c r="H19" i="6"/>
  <c r="J13" i="6"/>
  <c r="I13" i="6"/>
  <c r="E13" i="6"/>
  <c r="J12" i="6"/>
  <c r="I12" i="6"/>
  <c r="E12" i="6"/>
  <c r="K12" i="6" s="1"/>
  <c r="J11" i="6"/>
  <c r="I11" i="6"/>
  <c r="E11" i="6"/>
  <c r="K10" i="6"/>
  <c r="J10" i="6"/>
  <c r="J9" i="6"/>
  <c r="I9" i="6"/>
  <c r="E9" i="6"/>
  <c r="I28" i="5"/>
  <c r="H28" i="5"/>
  <c r="I27" i="5"/>
  <c r="H27" i="5"/>
  <c r="I22" i="5"/>
  <c r="H22" i="5"/>
  <c r="I21" i="5"/>
  <c r="H21" i="5"/>
  <c r="I20" i="5"/>
  <c r="H20" i="5"/>
  <c r="I19" i="5"/>
  <c r="H19" i="5"/>
  <c r="I18" i="5"/>
  <c r="H18" i="5"/>
  <c r="J13" i="5"/>
  <c r="E13" i="5"/>
  <c r="K13" i="5" s="1"/>
  <c r="J12" i="5"/>
  <c r="I12" i="5"/>
  <c r="K12" i="5" s="1"/>
  <c r="E12" i="5"/>
  <c r="J11" i="5"/>
  <c r="I11" i="5"/>
  <c r="K11" i="5" s="1"/>
  <c r="J10" i="5"/>
  <c r="I10" i="5"/>
  <c r="E10" i="5"/>
  <c r="K10" i="5" s="1"/>
  <c r="J9" i="5"/>
  <c r="I9" i="5"/>
  <c r="E9" i="5"/>
  <c r="I19" i="4"/>
  <c r="H19" i="4"/>
  <c r="I14" i="4"/>
  <c r="H14" i="4"/>
  <c r="K9" i="4"/>
  <c r="J9" i="4"/>
  <c r="I29" i="3"/>
  <c r="H29" i="3"/>
  <c r="I23" i="3"/>
  <c r="H23" i="3"/>
  <c r="I22" i="3"/>
  <c r="H22" i="3"/>
  <c r="I21" i="3"/>
  <c r="H21" i="3"/>
  <c r="I20" i="3"/>
  <c r="H20" i="3"/>
  <c r="I19" i="3"/>
  <c r="H19" i="3"/>
  <c r="J13" i="3"/>
  <c r="E13" i="3"/>
  <c r="K13" i="3" s="1"/>
  <c r="J12" i="3"/>
  <c r="I12" i="3"/>
  <c r="E12" i="3"/>
  <c r="K12" i="3" s="1"/>
  <c r="J11" i="3"/>
  <c r="I11" i="3"/>
  <c r="E11" i="3"/>
  <c r="K11" i="3" s="1"/>
  <c r="J10" i="3"/>
  <c r="I10" i="3"/>
  <c r="G10" i="3"/>
  <c r="E10" i="3"/>
  <c r="K10" i="3" s="1"/>
  <c r="J9" i="3"/>
  <c r="I9" i="3"/>
  <c r="K9" i="3" s="1"/>
  <c r="I29" i="2"/>
  <c r="H29" i="2"/>
  <c r="I23" i="2"/>
  <c r="H23" i="2"/>
  <c r="I22" i="2"/>
  <c r="H22" i="2"/>
  <c r="I21" i="2"/>
  <c r="H21" i="2"/>
  <c r="I20" i="2"/>
  <c r="H20" i="2"/>
  <c r="I19" i="2"/>
  <c r="H19" i="2"/>
  <c r="J13" i="2"/>
  <c r="E13" i="2"/>
  <c r="K13" i="2" s="1"/>
  <c r="J12" i="2"/>
  <c r="I12" i="2"/>
  <c r="E12" i="2"/>
  <c r="J11" i="2"/>
  <c r="I11" i="2"/>
  <c r="K11" i="2" s="1"/>
  <c r="E11" i="2"/>
  <c r="J10" i="2"/>
  <c r="I10" i="2"/>
  <c r="E10" i="2"/>
  <c r="J9" i="2"/>
  <c r="I9" i="2"/>
  <c r="K9" i="2" s="1"/>
  <c r="I29" i="1"/>
  <c r="H29" i="1"/>
  <c r="I23" i="1"/>
  <c r="H23" i="1"/>
  <c r="I22" i="1"/>
  <c r="H22" i="1"/>
  <c r="I21" i="1"/>
  <c r="H21" i="1"/>
  <c r="I20" i="1"/>
  <c r="H20" i="1"/>
  <c r="I19" i="1"/>
  <c r="H19" i="1"/>
  <c r="J13" i="1"/>
  <c r="E13" i="1"/>
  <c r="K13" i="1" s="1"/>
  <c r="J12" i="1"/>
  <c r="I12" i="1"/>
  <c r="E12" i="1"/>
  <c r="K12" i="1" s="1"/>
  <c r="J11" i="1"/>
  <c r="I11" i="1"/>
  <c r="E11" i="1"/>
  <c r="K11" i="1" s="1"/>
  <c r="J10" i="1"/>
  <c r="I10" i="1"/>
  <c r="G10" i="1"/>
  <c r="E10" i="1"/>
  <c r="J9" i="1"/>
  <c r="I9" i="1"/>
  <c r="K9" i="1" s="1"/>
  <c r="K10" i="2" l="1"/>
  <c r="K13" i="6"/>
  <c r="K9" i="6"/>
  <c r="K10" i="1"/>
  <c r="K12" i="2"/>
  <c r="K9" i="5"/>
  <c r="K11" i="6"/>
</calcChain>
</file>

<file path=xl/sharedStrings.xml><?xml version="1.0" encoding="utf-8"?>
<sst xmlns="http://schemas.openxmlformats.org/spreadsheetml/2006/main" count="608" uniqueCount="71">
  <si>
    <t>ΕΙΔΙΚΟΤΗΤΑ:  ΨΥΧΙΑΤΡΙΚΗ</t>
  </si>
  <si>
    <t>ΒΑΘΜΟΣ: Επιμελητής Β΄(ΘΕΣΕΙΣ 1)</t>
  </si>
  <si>
    <t>ΝΟΣΟΚΟΜΕΙΟ: ΓΕΝΙΚΟ ΝΟΣΟΚΟΜΕΙΟ ΑΘΗΝΩΝ "ΚΟΡΓΙΑΛΕΝΕΙΟ - ΜΠΕΝΑΚΕΙΟ" Ε.Ε.Σ.</t>
  </si>
  <si>
    <t>1η &amp; 2η ΥΠΕ</t>
  </si>
  <si>
    <t>προκήρυξη  ΑΔΑ : ΩΝ7Ν46904Χ-Η5Ω</t>
  </si>
  <si>
    <t>ΟΜΑΔΑ Α'</t>
  </si>
  <si>
    <t>ΟΜΑΔΑ Β'</t>
  </si>
  <si>
    <t>Σύνολο</t>
  </si>
  <si>
    <t>Α/Α</t>
  </si>
  <si>
    <t>ΗΛ. ΑΙΤΗΣΗ</t>
  </si>
  <si>
    <t>ΑΔΤ</t>
  </si>
  <si>
    <t>ΠΙΝΑΚΑΣ 1</t>
  </si>
  <si>
    <t>ΠΙΝΑΚΑΣ 2</t>
  </si>
  <si>
    <t>Προ</t>
  </si>
  <si>
    <t>Μετά</t>
  </si>
  <si>
    <t>Αναγωγής</t>
  </si>
  <si>
    <t>69/388</t>
  </si>
  <si>
    <t>Ν812934</t>
  </si>
  <si>
    <t>69/142</t>
  </si>
  <si>
    <t>ΑΚ620704</t>
  </si>
  <si>
    <t>69/55</t>
  </si>
  <si>
    <t>ΑΒ629408</t>
  </si>
  <si>
    <t>69/164</t>
  </si>
  <si>
    <t>ΑΙ575509</t>
  </si>
  <si>
    <t>69/320</t>
  </si>
  <si>
    <t>ΑΗ067680</t>
  </si>
  <si>
    <t>Πίνακας Τελικής Βαθμολογίας και Κατάταξης</t>
  </si>
  <si>
    <t>Τελικός Πίνακας Μοριοδότησης</t>
  </si>
  <si>
    <t>Συνέντευξη</t>
  </si>
  <si>
    <t xml:space="preserve">ΣΤΗΛΗ ΠΡΟΤΙΜΗΣΕΩΝ ΥΠΟΨΗΦΙΩΝ </t>
  </si>
  <si>
    <t>Βαθμολογία</t>
  </si>
  <si>
    <t>Αναγωγή</t>
  </si>
  <si>
    <t>1η επιλογή</t>
  </si>
  <si>
    <t>2η επιλογή</t>
  </si>
  <si>
    <t>3η επιλογή</t>
  </si>
  <si>
    <t>4η επιλογή</t>
  </si>
  <si>
    <t>5η επιλογή</t>
  </si>
  <si>
    <t>1.4.1</t>
  </si>
  <si>
    <t>1.3.1</t>
  </si>
  <si>
    <t>1.2.1</t>
  </si>
  <si>
    <t xml:space="preserve"> 1.4.1</t>
  </si>
  <si>
    <t xml:space="preserve"> 1.2.1</t>
  </si>
  <si>
    <t xml:space="preserve"> 2.10.1</t>
  </si>
  <si>
    <t>2.11.1</t>
  </si>
  <si>
    <t xml:space="preserve"> 1.3.1</t>
  </si>
  <si>
    <t>2.10.1.</t>
  </si>
  <si>
    <t>Πίνακας Τελικής Κατάταξης</t>
  </si>
  <si>
    <t>ΝΟΣΟΚΟΜΕΙΟ: Γ.Ν.Ν.Θ.Α "Η ΣΩΤΗΡΙΑ"</t>
  </si>
  <si>
    <t>προκήρυξη  ΑΔΑ : ΨΕΦΧ469069-ΛΜΧ</t>
  </si>
  <si>
    <t>69/383</t>
  </si>
  <si>
    <t>ΑΙ512219</t>
  </si>
  <si>
    <t xml:space="preserve">1.3.1 </t>
  </si>
  <si>
    <t xml:space="preserve"> 1.2.1 </t>
  </si>
  <si>
    <t xml:space="preserve"> 2.10.1.</t>
  </si>
  <si>
    <t>ΝΟΣΟΚΟΜΕΙΟ: Γ.Ν.Α. "Γ. ΓΕΝΝΗΜΑΤΑΣ"</t>
  </si>
  <si>
    <t>προκήρυξη  ΑΔΑ : 99254690ΩΝ-8ΣΤ</t>
  </si>
  <si>
    <t>ΝΟΣΟΚΟΜΕΙΟ: ΓΕΝΙΚΟ ΝΟΣΟΚΟΜΕΙΟ ΣΥΡΟΥ "ΒΑΡΔΑΚΕΙΟ &amp; ΠΡΩΪΟ"</t>
  </si>
  <si>
    <t>προκήρυξη  ΑΔΑ : 7ΥΓΘ469070-ΣΦΑ</t>
  </si>
  <si>
    <t>69/336</t>
  </si>
  <si>
    <t>Ξ218770</t>
  </si>
  <si>
    <t xml:space="preserve"> 2.1.1</t>
  </si>
  <si>
    <t xml:space="preserve">2.11.1 </t>
  </si>
  <si>
    <t>ΒΑΘΜΟΣ: Επιμελητής Β΄(ΘΕΣΕΙΣ 2)</t>
  </si>
  <si>
    <t>ΝΟΣΟΚΟΜΕΙΟ: ΓΕΝΙΚΟ ΝΟΣΟΚΟΜΕΙΟ ΝΙΚΑΙΑΣ "ΑΓΙΟΣ ΠΑΝΤΕΛΕΗΜΩΝ", Γ.Ν.Δ.Α."ΑΓΙΑ ΒΑΡΒΑΡΑ"-ΟΡΓΑΝΙΚΗ ΜΟΝΑΔΑ ΕΔΡΑΣ "ΝΙΚΑΙΑ ΑΓΙΟΣ ΠΑΝΤΕΛΕΗΜΩΝ"</t>
  </si>
  <si>
    <t>προκήρυξη  ΑΔΑ : 6ΕΞΖ46906Ψ-ΔΝ1</t>
  </si>
  <si>
    <t>ΝΟΣΟΚΟΜΕΙΟ: ΨΥΧΙΑΤΡΙΚΟ ΝΟΣΟΚΟΜΕΙΟ ΑΤΤΙΚΗΣ</t>
  </si>
  <si>
    <t>προκήρυξη  ΑΔΑ : Ψ4Α1469Η5Ω-Ν4Ψ</t>
  </si>
  <si>
    <t>69/86</t>
  </si>
  <si>
    <t>Ρ583531</t>
  </si>
  <si>
    <t xml:space="preserve"> 2.11.1</t>
  </si>
  <si>
    <t xml:space="preserve">1.4.1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</si>
</sst>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sz val="9"/>
      <color rgb="FF000000"/>
      <name val="Arial"/>
      <family val="2"/>
      <charset val="161"/>
    </font>
    <font>
      <b/>
      <sz val="9"/>
      <color rgb="FF000000"/>
      <name val="Arial"/>
      <family val="2"/>
      <charset val="161"/>
    </font>
    <font>
      <b/>
      <sz val="10"/>
      <color rgb="FF0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.5"/>
      <color rgb="FF000000"/>
      <name val="Arial"/>
      <family val="2"/>
      <charset val="161"/>
    </font>
    <font>
      <b/>
      <sz val="9.5"/>
      <color rgb="FF000000"/>
      <name val="Arial"/>
      <family val="2"/>
      <charset val="161"/>
    </font>
    <font>
      <sz val="9.5"/>
      <color theme="1"/>
      <name val="Arial"/>
      <family val="2"/>
      <charset val="161"/>
    </font>
    <font>
      <sz val="11"/>
      <color theme="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b/>
      <sz val="8"/>
      <color rgb="FF000000"/>
      <name val="Calibri"/>
      <family val="2"/>
      <charset val="161"/>
    </font>
    <font>
      <sz val="8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FF0000"/>
      <name val="Calibri"/>
      <family val="2"/>
      <charset val="161"/>
      <scheme val="minor"/>
    </font>
    <font>
      <b/>
      <sz val="9.5"/>
      <color theme="1"/>
      <name val="Arial"/>
      <family val="2"/>
      <charset val="161"/>
    </font>
    <font>
      <sz val="10"/>
      <color theme="1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00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rgb="FFC00000"/>
      </left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 style="thin">
        <color rgb="FFFF0000"/>
      </right>
      <top style="thin">
        <color rgb="FFC00000"/>
      </top>
      <bottom/>
      <diagonal/>
    </border>
    <border>
      <left style="thin">
        <color rgb="FFFF0000"/>
      </left>
      <right style="thin">
        <color rgb="FFC00000"/>
      </right>
      <top style="thin">
        <color rgb="FFC0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/>
      <top style="thin">
        <color rgb="FFC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ck">
        <color indexed="64"/>
      </left>
      <right style="thin">
        <color indexed="64"/>
      </right>
      <top style="thin">
        <color rgb="FFC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49" fontId="5" fillId="3" borderId="5" xfId="0" applyNumberFormat="1" applyFont="1" applyFill="1" applyBorder="1"/>
    <xf numFmtId="49" fontId="5" fillId="3" borderId="8" xfId="0" applyNumberFormat="1" applyFont="1" applyFill="1" applyBorder="1" applyAlignment="1">
      <alignment wrapText="1"/>
    </xf>
    <xf numFmtId="2" fontId="6" fillId="2" borderId="5" xfId="0" applyNumberFormat="1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wrapText="1"/>
    </xf>
    <xf numFmtId="2" fontId="8" fillId="0" borderId="5" xfId="0" applyNumberFormat="1" applyFont="1" applyBorder="1" applyAlignment="1">
      <alignment horizont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15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wrapText="1"/>
    </xf>
    <xf numFmtId="49" fontId="5" fillId="3" borderId="18" xfId="0" applyNumberFormat="1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2" fontId="6" fillId="2" borderId="5" xfId="0" applyNumberFormat="1" applyFont="1" applyFill="1" applyBorder="1" applyAlignment="1">
      <alignment horizont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6" fillId="2" borderId="19" xfId="0" applyNumberFormat="1" applyFont="1" applyFill="1" applyBorder="1" applyAlignment="1">
      <alignment horizontal="center" vertical="center" wrapText="1"/>
    </xf>
    <xf numFmtId="2" fontId="9" fillId="2" borderId="12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0" fillId="0" borderId="5" xfId="0" applyNumberFormat="1" applyBorder="1" applyAlignment="1">
      <alignment horizontal="center"/>
    </xf>
    <xf numFmtId="2" fontId="6" fillId="2" borderId="13" xfId="0" applyNumberFormat="1" applyFont="1" applyFill="1" applyBorder="1" applyAlignment="1">
      <alignment horizontal="center" vertical="center" wrapText="1"/>
    </xf>
    <xf numFmtId="2" fontId="6" fillId="2" borderId="20" xfId="0" applyNumberFormat="1" applyFont="1" applyFill="1" applyBorder="1" applyAlignment="1">
      <alignment horizontal="center" wrapText="1"/>
    </xf>
    <xf numFmtId="2" fontId="6" fillId="2" borderId="21" xfId="0" applyNumberFormat="1" applyFont="1" applyFill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wrapText="1"/>
    </xf>
    <xf numFmtId="2" fontId="6" fillId="2" borderId="22" xfId="0" applyNumberFormat="1" applyFont="1" applyFill="1" applyBorder="1" applyAlignment="1">
      <alignment horizontal="center" wrapText="1"/>
    </xf>
    <xf numFmtId="2" fontId="6" fillId="2" borderId="22" xfId="0" applyNumberFormat="1" applyFont="1" applyFill="1" applyBorder="1" applyAlignment="1">
      <alignment horizontal="center" vertical="center" wrapText="1"/>
    </xf>
    <xf numFmtId="2" fontId="9" fillId="2" borderId="22" xfId="0" applyNumberFormat="1" applyFont="1" applyFill="1" applyBorder="1" applyAlignment="1">
      <alignment horizontal="center" vertical="center"/>
    </xf>
    <xf numFmtId="2" fontId="6" fillId="2" borderId="23" xfId="0" applyNumberFormat="1" applyFont="1" applyFill="1" applyBorder="1" applyAlignment="1">
      <alignment horizontal="center" wrapText="1"/>
    </xf>
    <xf numFmtId="2" fontId="6" fillId="2" borderId="12" xfId="0" applyNumberFormat="1" applyFont="1" applyFill="1" applyBorder="1" applyAlignment="1">
      <alignment horizontal="center" wrapText="1"/>
    </xf>
    <xf numFmtId="2" fontId="7" fillId="2" borderId="24" xfId="0" applyNumberFormat="1" applyFont="1" applyFill="1" applyBorder="1" applyAlignment="1">
      <alignment horizontal="center" wrapText="1"/>
    </xf>
    <xf numFmtId="2" fontId="11" fillId="2" borderId="13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2" borderId="25" xfId="0" applyFont="1" applyFill="1" applyBorder="1"/>
    <xf numFmtId="0" fontId="9" fillId="2" borderId="21" xfId="0" applyFont="1" applyFill="1" applyBorder="1"/>
    <xf numFmtId="0" fontId="9" fillId="2" borderId="0" xfId="0" applyFont="1" applyFill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0" fontId="7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49" fontId="12" fillId="4" borderId="31" xfId="0" applyNumberFormat="1" applyFont="1" applyFill="1" applyBorder="1" applyAlignment="1"/>
    <xf numFmtId="49" fontId="12" fillId="4" borderId="32" xfId="0" applyNumberFormat="1" applyFont="1" applyFill="1" applyBorder="1" applyAlignment="1"/>
    <xf numFmtId="49" fontId="12" fillId="4" borderId="33" xfId="0" applyNumberFormat="1" applyFont="1" applyFill="1" applyBorder="1" applyAlignment="1"/>
    <xf numFmtId="2" fontId="14" fillId="2" borderId="5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/>
    </xf>
    <xf numFmtId="49" fontId="9" fillId="5" borderId="35" xfId="0" applyNumberFormat="1" applyFont="1" applyFill="1" applyBorder="1" applyAlignment="1">
      <alignment horizontal="center"/>
    </xf>
    <xf numFmtId="49" fontId="5" fillId="3" borderId="36" xfId="0" applyNumberFormat="1" applyFont="1" applyFill="1" applyBorder="1" applyAlignment="1">
      <alignment wrapText="1"/>
    </xf>
    <xf numFmtId="49" fontId="9" fillId="5" borderId="35" xfId="0" applyNumberFormat="1" applyFont="1" applyFill="1" applyBorder="1"/>
    <xf numFmtId="2" fontId="14" fillId="0" borderId="5" xfId="0" applyNumberFormat="1" applyFont="1" applyBorder="1" applyAlignment="1">
      <alignment horizontal="center" vertical="center" wrapText="1"/>
    </xf>
    <xf numFmtId="0" fontId="0" fillId="6" borderId="37" xfId="0" applyFill="1" applyBorder="1"/>
    <xf numFmtId="0" fontId="0" fillId="6" borderId="38" xfId="0" applyFill="1" applyBorder="1"/>
    <xf numFmtId="0" fontId="0" fillId="6" borderId="0" xfId="0" applyFill="1"/>
    <xf numFmtId="0" fontId="2" fillId="6" borderId="2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wrapText="1"/>
    </xf>
    <xf numFmtId="49" fontId="12" fillId="7" borderId="32" xfId="0" applyNumberFormat="1" applyFont="1" applyFill="1" applyBorder="1" applyAlignment="1"/>
    <xf numFmtId="2" fontId="6" fillId="2" borderId="10" xfId="0" applyNumberFormat="1" applyFont="1" applyFill="1" applyBorder="1" applyAlignment="1">
      <alignment horizontal="center" wrapText="1"/>
    </xf>
    <xf numFmtId="2" fontId="8" fillId="0" borderId="10" xfId="0" applyNumberFormat="1" applyFont="1" applyBorder="1" applyAlignment="1">
      <alignment horizontal="center"/>
    </xf>
    <xf numFmtId="49" fontId="5" fillId="3" borderId="27" xfId="0" applyNumberFormat="1" applyFont="1" applyFill="1" applyBorder="1" applyAlignment="1">
      <alignment wrapText="1"/>
    </xf>
    <xf numFmtId="2" fontId="6" fillId="2" borderId="39" xfId="0" applyNumberFormat="1" applyFont="1" applyFill="1" applyBorder="1" applyAlignment="1">
      <alignment horizontal="center" wrapText="1"/>
    </xf>
    <xf numFmtId="2" fontId="9" fillId="2" borderId="40" xfId="0" applyNumberFormat="1" applyFont="1" applyFill="1" applyBorder="1" applyAlignment="1">
      <alignment horizontal="center" vertical="center"/>
    </xf>
    <xf numFmtId="2" fontId="6" fillId="2" borderId="19" xfId="0" applyNumberFormat="1" applyFont="1" applyFill="1" applyBorder="1" applyAlignment="1">
      <alignment horizontal="center" wrapText="1"/>
    </xf>
    <xf numFmtId="2" fontId="9" fillId="2" borderId="19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49" fontId="12" fillId="7" borderId="41" xfId="0" applyNumberFormat="1" applyFont="1" applyFill="1" applyBorder="1" applyAlignment="1"/>
    <xf numFmtId="0" fontId="15" fillId="0" borderId="0" xfId="0" applyFont="1" applyFill="1" applyBorder="1" applyAlignment="1">
      <alignment wrapText="1"/>
    </xf>
    <xf numFmtId="2" fontId="9" fillId="2" borderId="43" xfId="0" applyNumberFormat="1" applyFont="1" applyFill="1" applyBorder="1" applyAlignment="1">
      <alignment horizontal="center" vertical="center"/>
    </xf>
    <xf numFmtId="2" fontId="9" fillId="2" borderId="42" xfId="0" applyNumberFormat="1" applyFont="1" applyFill="1" applyBorder="1" applyAlignment="1">
      <alignment horizontal="center" vertical="center"/>
    </xf>
    <xf numFmtId="2" fontId="11" fillId="2" borderId="42" xfId="0" applyNumberFormat="1" applyFont="1" applyFill="1" applyBorder="1" applyAlignment="1">
      <alignment horizontal="center" vertical="center"/>
    </xf>
    <xf numFmtId="49" fontId="9" fillId="5" borderId="44" xfId="0" applyNumberFormat="1" applyFont="1" applyFill="1" applyBorder="1" applyAlignment="1">
      <alignment horizontal="center"/>
    </xf>
    <xf numFmtId="49" fontId="9" fillId="5" borderId="44" xfId="0" applyNumberFormat="1" applyFont="1" applyFill="1" applyBorder="1"/>
    <xf numFmtId="49" fontId="12" fillId="7" borderId="45" xfId="0" applyNumberFormat="1" applyFont="1" applyFill="1" applyBorder="1" applyAlignment="1"/>
    <xf numFmtId="2" fontId="11" fillId="2" borderId="43" xfId="0" applyNumberFormat="1" applyFont="1" applyFill="1" applyBorder="1" applyAlignment="1">
      <alignment horizontal="center" vertical="center"/>
    </xf>
    <xf numFmtId="2" fontId="9" fillId="2" borderId="46" xfId="0" applyNumberFormat="1" applyFont="1" applyFill="1" applyBorder="1" applyAlignment="1">
      <alignment horizontal="center" vertical="center"/>
    </xf>
    <xf numFmtId="2" fontId="9" fillId="2" borderId="47" xfId="0" applyNumberFormat="1" applyFont="1" applyFill="1" applyBorder="1" applyAlignment="1">
      <alignment horizontal="center" vertical="center"/>
    </xf>
    <xf numFmtId="2" fontId="9" fillId="2" borderId="48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/>
    </xf>
    <xf numFmtId="2" fontId="9" fillId="2" borderId="2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49" fontId="9" fillId="5" borderId="34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vertical="center"/>
    </xf>
    <xf numFmtId="49" fontId="12" fillId="8" borderId="31" xfId="0" applyNumberFormat="1" applyFont="1" applyFill="1" applyBorder="1" applyAlignment="1"/>
    <xf numFmtId="0" fontId="0" fillId="0" borderId="0" xfId="0" applyFill="1"/>
    <xf numFmtId="0" fontId="2" fillId="2" borderId="49" xfId="0" applyFont="1" applyFill="1" applyBorder="1" applyAlignment="1">
      <alignment horizontal="center" vertical="center" wrapText="1"/>
    </xf>
    <xf numFmtId="2" fontId="9" fillId="2" borderId="50" xfId="0" applyNumberFormat="1" applyFont="1" applyFill="1" applyBorder="1" applyAlignment="1">
      <alignment horizontal="center" vertical="center"/>
    </xf>
    <xf numFmtId="2" fontId="9" fillId="0" borderId="36" xfId="0" applyNumberFormat="1" applyFont="1" applyFill="1" applyBorder="1" applyAlignment="1">
      <alignment horizontal="center" vertical="center"/>
    </xf>
    <xf numFmtId="49" fontId="12" fillId="8" borderId="16" xfId="0" applyNumberFormat="1" applyFont="1" applyFill="1" applyBorder="1" applyAlignment="1"/>
    <xf numFmtId="49" fontId="5" fillId="0" borderId="5" xfId="0" applyNumberFormat="1" applyFont="1" applyBorder="1" applyAlignment="1">
      <alignment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wrapText="1"/>
    </xf>
    <xf numFmtId="2" fontId="16" fillId="0" borderId="5" xfId="0" applyNumberFormat="1" applyFont="1" applyBorder="1" applyAlignment="1">
      <alignment horizontal="center"/>
    </xf>
    <xf numFmtId="2" fontId="11" fillId="2" borderId="5" xfId="0" applyNumberFormat="1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wrapText="1"/>
    </xf>
    <xf numFmtId="2" fontId="6" fillId="2" borderId="20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center" wrapText="1"/>
    </xf>
    <xf numFmtId="2" fontId="6" fillId="2" borderId="40" xfId="0" applyNumberFormat="1" applyFont="1" applyFill="1" applyBorder="1" applyAlignment="1">
      <alignment horizontal="center" wrapText="1"/>
    </xf>
    <xf numFmtId="2" fontId="0" fillId="0" borderId="5" xfId="0" applyNumberFormat="1" applyBorder="1" applyAlignment="1">
      <alignment horizontal="center" vertical="center"/>
    </xf>
    <xf numFmtId="49" fontId="12" fillId="7" borderId="33" xfId="0" applyNumberFormat="1" applyFont="1" applyFill="1" applyBorder="1" applyAlignment="1"/>
    <xf numFmtId="2" fontId="7" fillId="2" borderId="52" xfId="0" applyNumberFormat="1" applyFont="1" applyFill="1" applyBorder="1" applyAlignment="1">
      <alignment horizontal="center" wrapText="1"/>
    </xf>
    <xf numFmtId="49" fontId="5" fillId="3" borderId="10" xfId="0" applyNumberFormat="1" applyFont="1" applyFill="1" applyBorder="1"/>
    <xf numFmtId="49" fontId="5" fillId="3" borderId="10" xfId="0" applyNumberFormat="1" applyFont="1" applyFill="1" applyBorder="1" applyAlignment="1">
      <alignment wrapText="1"/>
    </xf>
    <xf numFmtId="2" fontId="0" fillId="0" borderId="0" xfId="0" applyNumberFormat="1" applyAlignment="1">
      <alignment horizontal="center" vertical="center"/>
    </xf>
    <xf numFmtId="0" fontId="12" fillId="2" borderId="26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7" fillId="0" borderId="2" xfId="0" applyFont="1" applyBorder="1"/>
    <xf numFmtId="0" fontId="17" fillId="0" borderId="3" xfId="0" applyFont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29"/>
  <sheetViews>
    <sheetView workbookViewId="0">
      <selection activeCell="O28" sqref="O28"/>
    </sheetView>
  </sheetViews>
  <sheetFormatPr defaultRowHeight="15" x14ac:dyDescent="0.25"/>
  <sheetData>
    <row r="1" spans="1:15" x14ac:dyDescent="0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5" x14ac:dyDescent="0.25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9"/>
    </row>
    <row r="3" spans="1:15" x14ac:dyDescent="0.25">
      <c r="A3" s="137" t="s">
        <v>2</v>
      </c>
      <c r="B3" s="138"/>
      <c r="C3" s="138"/>
      <c r="D3" s="138"/>
      <c r="E3" s="138"/>
      <c r="F3" s="138"/>
      <c r="G3" s="138"/>
      <c r="H3" s="138"/>
      <c r="I3" s="138"/>
      <c r="J3" s="138"/>
      <c r="K3" s="139"/>
    </row>
    <row r="4" spans="1:15" ht="30.75" thickBot="1" x14ac:dyDescent="0.3">
      <c r="A4" s="1" t="s">
        <v>3</v>
      </c>
      <c r="B4" s="140" t="s">
        <v>4</v>
      </c>
      <c r="C4" s="140"/>
      <c r="D4" s="140"/>
      <c r="E4" s="140"/>
      <c r="F4" s="140"/>
      <c r="G4" s="140"/>
      <c r="H4" s="140"/>
      <c r="I4" s="140"/>
      <c r="J4" s="140"/>
      <c r="K4" s="141"/>
    </row>
    <row r="5" spans="1:15" ht="16.5" thickTop="1" thickBot="1" x14ac:dyDescent="0.3">
      <c r="A5" s="2"/>
      <c r="B5" s="2"/>
      <c r="C5" s="2"/>
      <c r="D5" s="131" t="s">
        <v>5</v>
      </c>
      <c r="E5" s="131"/>
      <c r="F5" s="131"/>
      <c r="G5" s="131"/>
      <c r="H5" s="142" t="s">
        <v>6</v>
      </c>
      <c r="I5" s="143"/>
      <c r="J5" s="146" t="s">
        <v>7</v>
      </c>
      <c r="K5" s="146"/>
    </row>
    <row r="6" spans="1:15" ht="16.5" thickTop="1" thickBot="1" x14ac:dyDescent="0.3">
      <c r="A6" s="131" t="s">
        <v>8</v>
      </c>
      <c r="B6" s="131" t="s">
        <v>9</v>
      </c>
      <c r="C6" s="131" t="s">
        <v>10</v>
      </c>
      <c r="D6" s="131" t="s">
        <v>11</v>
      </c>
      <c r="E6" s="131"/>
      <c r="F6" s="131" t="s">
        <v>12</v>
      </c>
      <c r="G6" s="131"/>
      <c r="H6" s="144"/>
      <c r="I6" s="145"/>
      <c r="J6" s="146"/>
      <c r="K6" s="146"/>
    </row>
    <row r="7" spans="1:15" ht="16.5" thickTop="1" thickBot="1" x14ac:dyDescent="0.3">
      <c r="A7" s="131"/>
      <c r="B7" s="131"/>
      <c r="C7" s="131"/>
      <c r="D7" s="3" t="s">
        <v>13</v>
      </c>
      <c r="E7" s="3" t="s">
        <v>14</v>
      </c>
      <c r="F7" s="3" t="s">
        <v>13</v>
      </c>
      <c r="G7" s="3" t="s">
        <v>14</v>
      </c>
      <c r="H7" s="3" t="s">
        <v>13</v>
      </c>
      <c r="I7" s="3" t="s">
        <v>14</v>
      </c>
      <c r="J7" s="3" t="s">
        <v>13</v>
      </c>
      <c r="K7" s="3" t="s">
        <v>14</v>
      </c>
    </row>
    <row r="8" spans="1:15" ht="16.5" thickTop="1" thickBot="1" x14ac:dyDescent="0.3">
      <c r="A8" s="147"/>
      <c r="B8" s="147"/>
      <c r="C8" s="131"/>
      <c r="D8" s="3" t="s">
        <v>15</v>
      </c>
      <c r="E8" s="3" t="s">
        <v>15</v>
      </c>
      <c r="F8" s="3" t="s">
        <v>15</v>
      </c>
      <c r="G8" s="4" t="s">
        <v>15</v>
      </c>
      <c r="H8" s="3" t="s">
        <v>15</v>
      </c>
      <c r="I8" s="5" t="s">
        <v>15</v>
      </c>
      <c r="J8" s="3" t="s">
        <v>15</v>
      </c>
      <c r="K8" s="5" t="s">
        <v>15</v>
      </c>
    </row>
    <row r="9" spans="1:15" ht="16.5" thickTop="1" thickBot="1" x14ac:dyDescent="0.3">
      <c r="A9" s="6">
        <v>1</v>
      </c>
      <c r="B9" s="7" t="s">
        <v>16</v>
      </c>
      <c r="C9" s="8" t="s">
        <v>17</v>
      </c>
      <c r="D9" s="9">
        <v>48</v>
      </c>
      <c r="E9" s="10">
        <v>50</v>
      </c>
      <c r="F9" s="9">
        <v>35</v>
      </c>
      <c r="G9" s="11">
        <v>100</v>
      </c>
      <c r="H9" s="9">
        <v>38.75</v>
      </c>
      <c r="I9" s="12">
        <f>H9*I13/H13</f>
        <v>44.285714285714285</v>
      </c>
      <c r="J9" s="13">
        <f t="shared" ref="J9:K13" si="0">D9+F9+H9</f>
        <v>121.75</v>
      </c>
      <c r="K9" s="83">
        <f t="shared" si="0"/>
        <v>194.28571428571428</v>
      </c>
      <c r="L9" s="79"/>
    </row>
    <row r="10" spans="1:15" ht="16.5" thickTop="1" thickBot="1" x14ac:dyDescent="0.3">
      <c r="A10" s="15">
        <v>2</v>
      </c>
      <c r="B10" s="16" t="s">
        <v>18</v>
      </c>
      <c r="C10" s="17" t="s">
        <v>19</v>
      </c>
      <c r="D10" s="18">
        <v>5.4</v>
      </c>
      <c r="E10" s="12">
        <f>D10*E9/D9</f>
        <v>5.625</v>
      </c>
      <c r="F10" s="19">
        <v>8</v>
      </c>
      <c r="G10" s="20">
        <f>F10*G9/F9</f>
        <v>22.857142857142858</v>
      </c>
      <c r="H10" s="18">
        <v>32.5</v>
      </c>
      <c r="I10" s="21">
        <f>H10*I13/H13</f>
        <v>37.142857142857146</v>
      </c>
      <c r="J10" s="22">
        <f t="shared" si="0"/>
        <v>45.9</v>
      </c>
      <c r="K10" s="84">
        <f t="shared" si="0"/>
        <v>65.625</v>
      </c>
      <c r="L10" s="80"/>
    </row>
    <row r="11" spans="1:15" ht="16.5" thickTop="1" thickBot="1" x14ac:dyDescent="0.3">
      <c r="A11" s="24">
        <v>3</v>
      </c>
      <c r="B11" s="17" t="s">
        <v>20</v>
      </c>
      <c r="C11" s="17" t="s">
        <v>21</v>
      </c>
      <c r="D11" s="18">
        <v>23</v>
      </c>
      <c r="E11" s="25">
        <f>D11*E9/D9</f>
        <v>23.958333333333332</v>
      </c>
      <c r="F11" s="18">
        <v>35</v>
      </c>
      <c r="G11" s="11">
        <v>100</v>
      </c>
      <c r="H11" s="18">
        <v>33.25</v>
      </c>
      <c r="I11" s="26">
        <f>H11*I13/H13</f>
        <v>38</v>
      </c>
      <c r="J11" s="22">
        <f t="shared" si="0"/>
        <v>91.25</v>
      </c>
      <c r="K11" s="84">
        <f t="shared" si="0"/>
        <v>161.95833333333331</v>
      </c>
      <c r="L11" s="80"/>
    </row>
    <row r="12" spans="1:15" ht="16.5" thickTop="1" thickBot="1" x14ac:dyDescent="0.3">
      <c r="A12" s="24">
        <v>4</v>
      </c>
      <c r="B12" s="17" t="s">
        <v>22</v>
      </c>
      <c r="C12" s="17" t="s">
        <v>23</v>
      </c>
      <c r="D12" s="27">
        <v>22</v>
      </c>
      <c r="E12" s="28">
        <f>D12*E9/D9</f>
        <v>22.916666666666668</v>
      </c>
      <c r="F12" s="29">
        <v>35</v>
      </c>
      <c r="G12" s="11">
        <v>100</v>
      </c>
      <c r="H12" s="30">
        <v>36.25</v>
      </c>
      <c r="I12" s="31">
        <f>H12*I13/H13</f>
        <v>41.428571428571431</v>
      </c>
      <c r="J12" s="32">
        <f t="shared" si="0"/>
        <v>93.25</v>
      </c>
      <c r="K12" s="83">
        <f t="shared" si="0"/>
        <v>164.3452380952381</v>
      </c>
      <c r="L12" s="80"/>
    </row>
    <row r="13" spans="1:15" ht="16.5" thickTop="1" thickBot="1" x14ac:dyDescent="0.3">
      <c r="A13" s="24">
        <v>5</v>
      </c>
      <c r="B13" s="17" t="s">
        <v>24</v>
      </c>
      <c r="C13" s="17" t="s">
        <v>25</v>
      </c>
      <c r="D13" s="33">
        <v>21.7</v>
      </c>
      <c r="E13" s="23">
        <f>D13*E9/D9</f>
        <v>22.604166666666668</v>
      </c>
      <c r="F13" s="34">
        <v>35</v>
      </c>
      <c r="G13" s="11">
        <v>100</v>
      </c>
      <c r="H13" s="33">
        <v>43.75</v>
      </c>
      <c r="I13" s="35">
        <v>50</v>
      </c>
      <c r="J13" s="22">
        <f>D13+F13+H13</f>
        <v>100.45</v>
      </c>
      <c r="K13" s="85">
        <f t="shared" si="0"/>
        <v>172.60416666666669</v>
      </c>
      <c r="L13" s="80"/>
      <c r="O13" s="37"/>
    </row>
    <row r="14" spans="1:15" ht="15.75" thickTop="1" x14ac:dyDescent="0.25"/>
    <row r="15" spans="1:15" ht="15.75" thickBot="1" x14ac:dyDescent="0.3"/>
    <row r="16" spans="1:15" ht="15.75" thickBot="1" x14ac:dyDescent="0.3">
      <c r="A16" s="132" t="s">
        <v>26</v>
      </c>
      <c r="B16" s="133"/>
      <c r="C16" s="133"/>
      <c r="D16" s="133"/>
      <c r="E16" s="133"/>
      <c r="F16" s="133"/>
      <c r="G16" s="133"/>
      <c r="H16" s="38"/>
      <c r="I16" s="38"/>
      <c r="J16" s="39"/>
      <c r="K16" s="40"/>
      <c r="L16" s="40"/>
      <c r="M16" s="40"/>
      <c r="N16" s="40"/>
    </row>
    <row r="17" spans="1:15" ht="27.75" thickTop="1" thickBot="1" x14ac:dyDescent="0.3">
      <c r="A17" s="41" t="s">
        <v>8</v>
      </c>
      <c r="B17" s="42" t="s">
        <v>9</v>
      </c>
      <c r="C17" s="41" t="s">
        <v>10</v>
      </c>
      <c r="D17" s="134" t="s">
        <v>27</v>
      </c>
      <c r="E17" s="134"/>
      <c r="F17" s="134" t="s">
        <v>28</v>
      </c>
      <c r="G17" s="134"/>
      <c r="H17" s="135" t="s">
        <v>7</v>
      </c>
      <c r="I17" s="136"/>
      <c r="J17" s="122" t="s">
        <v>29</v>
      </c>
      <c r="K17" s="123"/>
      <c r="L17" s="123"/>
      <c r="M17" s="123"/>
      <c r="N17" s="43"/>
    </row>
    <row r="18" spans="1:15" ht="27" thickTop="1" thickBot="1" x14ac:dyDescent="0.3">
      <c r="A18" s="41"/>
      <c r="B18" s="44"/>
      <c r="C18" s="42"/>
      <c r="D18" s="45" t="s">
        <v>30</v>
      </c>
      <c r="E18" s="46" t="s">
        <v>31</v>
      </c>
      <c r="F18" s="46" t="s">
        <v>30</v>
      </c>
      <c r="G18" s="47" t="s">
        <v>31</v>
      </c>
      <c r="H18" s="48" t="s">
        <v>30</v>
      </c>
      <c r="I18" s="49" t="s">
        <v>31</v>
      </c>
      <c r="J18" s="50" t="s">
        <v>32</v>
      </c>
      <c r="K18" s="51" t="s">
        <v>33</v>
      </c>
      <c r="L18" s="51" t="s">
        <v>34</v>
      </c>
      <c r="M18" s="51" t="s">
        <v>35</v>
      </c>
      <c r="N18" s="52" t="s">
        <v>36</v>
      </c>
    </row>
    <row r="19" spans="1:15" ht="16.5" thickTop="1" thickBot="1" x14ac:dyDescent="0.3">
      <c r="A19" s="6">
        <v>1</v>
      </c>
      <c r="B19" s="7" t="s">
        <v>16</v>
      </c>
      <c r="C19" s="17" t="s">
        <v>17</v>
      </c>
      <c r="D19" s="53">
        <v>363.69449999999995</v>
      </c>
      <c r="E19" s="53">
        <v>677.11558854718987</v>
      </c>
      <c r="F19" s="54">
        <v>121.75</v>
      </c>
      <c r="G19" s="54">
        <v>194.28571428571428</v>
      </c>
      <c r="H19" s="54">
        <f t="shared" ref="H19:I23" si="1">D19+F19</f>
        <v>485.44449999999995</v>
      </c>
      <c r="I19" s="54">
        <f t="shared" si="1"/>
        <v>871.40130283290409</v>
      </c>
      <c r="J19" s="55" t="s">
        <v>37</v>
      </c>
      <c r="K19" s="56" t="s">
        <v>38</v>
      </c>
      <c r="L19" s="56" t="s">
        <v>39</v>
      </c>
      <c r="M19" s="56"/>
      <c r="N19" s="86"/>
      <c r="O19" s="79"/>
    </row>
    <row r="20" spans="1:15" ht="16.5" thickTop="1" thickBot="1" x14ac:dyDescent="0.3">
      <c r="A20" s="24">
        <v>3</v>
      </c>
      <c r="B20" s="57" t="s">
        <v>18</v>
      </c>
      <c r="C20" s="17" t="s">
        <v>19</v>
      </c>
      <c r="D20" s="53">
        <v>296.16575</v>
      </c>
      <c r="E20" s="53">
        <v>598.6277454259789</v>
      </c>
      <c r="F20" s="9">
        <v>45.9</v>
      </c>
      <c r="G20" s="9">
        <v>65.625</v>
      </c>
      <c r="H20" s="54">
        <f t="shared" si="1"/>
        <v>342.06574999999998</v>
      </c>
      <c r="I20" s="54">
        <f t="shared" si="1"/>
        <v>664.2527454259789</v>
      </c>
      <c r="J20" s="55" t="s">
        <v>40</v>
      </c>
      <c r="K20" s="56" t="s">
        <v>41</v>
      </c>
      <c r="L20" s="58"/>
      <c r="M20" s="58"/>
      <c r="N20" s="87"/>
      <c r="O20" s="80"/>
    </row>
    <row r="21" spans="1:15" ht="16.5" thickTop="1" thickBot="1" x14ac:dyDescent="0.3">
      <c r="A21" s="24">
        <v>2</v>
      </c>
      <c r="B21" s="17" t="s">
        <v>20</v>
      </c>
      <c r="C21" s="17" t="s">
        <v>21</v>
      </c>
      <c r="D21" s="53">
        <v>355.11520000000002</v>
      </c>
      <c r="E21" s="59">
        <v>512.08166355266201</v>
      </c>
      <c r="F21" s="54">
        <v>91.25</v>
      </c>
      <c r="G21" s="54">
        <v>161.95833333333331</v>
      </c>
      <c r="H21" s="54">
        <f t="shared" si="1"/>
        <v>446.36520000000002</v>
      </c>
      <c r="I21" s="54">
        <f t="shared" si="1"/>
        <v>674.03999688599538</v>
      </c>
      <c r="J21" s="55" t="s">
        <v>42</v>
      </c>
      <c r="K21" s="56" t="s">
        <v>39</v>
      </c>
      <c r="L21" s="56" t="s">
        <v>43</v>
      </c>
      <c r="M21" s="56" t="s">
        <v>44</v>
      </c>
      <c r="N21" s="86" t="s">
        <v>37</v>
      </c>
      <c r="O21" s="80"/>
    </row>
    <row r="22" spans="1:15" ht="16.5" thickTop="1" thickBot="1" x14ac:dyDescent="0.3">
      <c r="A22" s="24">
        <v>4</v>
      </c>
      <c r="B22" s="17" t="s">
        <v>22</v>
      </c>
      <c r="C22" s="17" t="s">
        <v>23</v>
      </c>
      <c r="D22" s="53">
        <v>191.90904999999998</v>
      </c>
      <c r="E22" s="53">
        <v>346.55123368820091</v>
      </c>
      <c r="F22" s="54">
        <v>93.25</v>
      </c>
      <c r="G22" s="54">
        <v>164.3452380952381</v>
      </c>
      <c r="H22" s="54">
        <f t="shared" si="1"/>
        <v>285.15904999999998</v>
      </c>
      <c r="I22" s="54">
        <f t="shared" si="1"/>
        <v>510.89647178343898</v>
      </c>
      <c r="J22" s="55" t="s">
        <v>39</v>
      </c>
      <c r="K22" s="56" t="s">
        <v>42</v>
      </c>
      <c r="L22" s="56" t="s">
        <v>37</v>
      </c>
      <c r="M22" s="56" t="s">
        <v>38</v>
      </c>
      <c r="N22" s="86" t="s">
        <v>43</v>
      </c>
      <c r="O22" s="80"/>
    </row>
    <row r="23" spans="1:15" ht="16.5" thickTop="1" thickBot="1" x14ac:dyDescent="0.3">
      <c r="A23" s="24">
        <v>5</v>
      </c>
      <c r="B23" s="17" t="s">
        <v>24</v>
      </c>
      <c r="C23" s="17" t="s">
        <v>25</v>
      </c>
      <c r="D23" s="53">
        <v>177.10769999999999</v>
      </c>
      <c r="E23" s="53">
        <v>324.79490832209956</v>
      </c>
      <c r="F23" s="54">
        <v>100.45</v>
      </c>
      <c r="G23" s="54">
        <v>172.60416666666669</v>
      </c>
      <c r="H23" s="54">
        <f t="shared" si="1"/>
        <v>277.55770000000001</v>
      </c>
      <c r="I23" s="54">
        <f t="shared" si="1"/>
        <v>497.39907498876624</v>
      </c>
      <c r="J23" s="55" t="s">
        <v>39</v>
      </c>
      <c r="K23" s="56" t="s">
        <v>37</v>
      </c>
      <c r="L23" s="56" t="s">
        <v>38</v>
      </c>
      <c r="M23" s="56" t="s">
        <v>43</v>
      </c>
      <c r="N23" s="86" t="s">
        <v>45</v>
      </c>
      <c r="O23" s="80"/>
    </row>
    <row r="24" spans="1:15" ht="15.75" thickTop="1" x14ac:dyDescent="0.25"/>
    <row r="25" spans="1:15" ht="15.75" thickBot="1" x14ac:dyDescent="0.3"/>
    <row r="26" spans="1:15" ht="15.75" thickBot="1" x14ac:dyDescent="0.3">
      <c r="A26" s="124" t="s">
        <v>46</v>
      </c>
      <c r="B26" s="125"/>
      <c r="C26" s="125"/>
      <c r="D26" s="125"/>
      <c r="E26" s="125"/>
      <c r="F26" s="125"/>
      <c r="G26" s="125"/>
      <c r="H26" s="60"/>
      <c r="I26" s="61"/>
      <c r="J26" s="62"/>
    </row>
    <row r="27" spans="1:15" ht="16.5" thickTop="1" thickBot="1" x14ac:dyDescent="0.3">
      <c r="A27" s="126" t="s">
        <v>8</v>
      </c>
      <c r="B27" s="127" t="s">
        <v>9</v>
      </c>
      <c r="C27" s="126" t="s">
        <v>10</v>
      </c>
      <c r="D27" s="126" t="s">
        <v>27</v>
      </c>
      <c r="E27" s="126"/>
      <c r="F27" s="126" t="s">
        <v>28</v>
      </c>
      <c r="G27" s="126"/>
      <c r="H27" s="129" t="s">
        <v>7</v>
      </c>
      <c r="I27" s="130"/>
      <c r="J27" s="62"/>
    </row>
    <row r="28" spans="1:15" ht="27" thickTop="1" thickBot="1" x14ac:dyDescent="0.3">
      <c r="A28" s="127"/>
      <c r="B28" s="128"/>
      <c r="C28" s="126"/>
      <c r="D28" s="63" t="s">
        <v>30</v>
      </c>
      <c r="E28" s="64" t="s">
        <v>31</v>
      </c>
      <c r="F28" s="64" t="s">
        <v>30</v>
      </c>
      <c r="G28" s="65" t="s">
        <v>31</v>
      </c>
      <c r="H28" s="66" t="s">
        <v>30</v>
      </c>
      <c r="I28" s="66" t="s">
        <v>31</v>
      </c>
      <c r="J28" s="62"/>
    </row>
    <row r="29" spans="1:15" ht="16.5" thickTop="1" thickBot="1" x14ac:dyDescent="0.3">
      <c r="A29" s="67">
        <v>1</v>
      </c>
      <c r="B29" s="57" t="s">
        <v>18</v>
      </c>
      <c r="C29" s="17" t="s">
        <v>19</v>
      </c>
      <c r="D29" s="53">
        <v>296.16575</v>
      </c>
      <c r="E29" s="53">
        <v>598.6277454259789</v>
      </c>
      <c r="F29" s="9">
        <v>45.9</v>
      </c>
      <c r="G29" s="9">
        <v>65.625</v>
      </c>
      <c r="H29" s="54">
        <f t="shared" ref="H29:I29" si="2">D29+F29</f>
        <v>342.06574999999998</v>
      </c>
      <c r="I29" s="54">
        <f t="shared" si="2"/>
        <v>664.2527454259789</v>
      </c>
      <c r="J29" s="88" t="s">
        <v>33</v>
      </c>
      <c r="K29" s="82"/>
    </row>
  </sheetData>
  <sheetProtection algorithmName="SHA-512" hashValue="gCgbuADbwes0qMto5sXn4LasYy6qTZg4Gq7nkPuO/Iuo2GYSZaUhrQvYhpvaPbRgMFqE0idSMZM8Iie+aDZZHQ==" saltValue="eMvEg3hTHlyDMbI2Dmi4NA==" spinCount="100000" sheet="1" objects="1" scenarios="1"/>
  <mergeCells count="24"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  <mergeCell ref="A16:G16"/>
    <mergeCell ref="D17:E17"/>
    <mergeCell ref="F17:G17"/>
    <mergeCell ref="J17:M17"/>
    <mergeCell ref="A26:G26"/>
    <mergeCell ref="A27:A28"/>
    <mergeCell ref="B27:B28"/>
    <mergeCell ref="C27:C28"/>
    <mergeCell ref="D27:E27"/>
    <mergeCell ref="F27:G27"/>
    <mergeCell ref="H27:I27"/>
    <mergeCell ref="H17:I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29"/>
  <sheetViews>
    <sheetView topLeftCell="A7" workbookViewId="0">
      <selection activeCell="L25" sqref="L25"/>
    </sheetView>
  </sheetViews>
  <sheetFormatPr defaultRowHeight="15" x14ac:dyDescent="0.25"/>
  <sheetData>
    <row r="1" spans="1:15" x14ac:dyDescent="0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5" x14ac:dyDescent="0.25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9"/>
    </row>
    <row r="3" spans="1:15" x14ac:dyDescent="0.25">
      <c r="A3" s="137" t="s">
        <v>47</v>
      </c>
      <c r="B3" s="138"/>
      <c r="C3" s="138"/>
      <c r="D3" s="138"/>
      <c r="E3" s="138"/>
      <c r="F3" s="138"/>
      <c r="G3" s="138"/>
      <c r="H3" s="138"/>
      <c r="I3" s="138"/>
      <c r="J3" s="138"/>
      <c r="K3" s="139"/>
    </row>
    <row r="4" spans="1:15" ht="30.75" thickBot="1" x14ac:dyDescent="0.3">
      <c r="A4" s="1" t="s">
        <v>3</v>
      </c>
      <c r="B4" s="140" t="s">
        <v>48</v>
      </c>
      <c r="C4" s="140"/>
      <c r="D4" s="140"/>
      <c r="E4" s="140"/>
      <c r="F4" s="140"/>
      <c r="G4" s="140"/>
      <c r="H4" s="140"/>
      <c r="I4" s="140"/>
      <c r="J4" s="140"/>
      <c r="K4" s="141"/>
    </row>
    <row r="5" spans="1:15" ht="16.5" thickTop="1" thickBot="1" x14ac:dyDescent="0.3">
      <c r="A5" s="2"/>
      <c r="B5" s="2"/>
      <c r="C5" s="2"/>
      <c r="D5" s="131" t="s">
        <v>5</v>
      </c>
      <c r="E5" s="131"/>
      <c r="F5" s="131"/>
      <c r="G5" s="131"/>
      <c r="H5" s="142" t="s">
        <v>6</v>
      </c>
      <c r="I5" s="143"/>
      <c r="J5" s="146" t="s">
        <v>7</v>
      </c>
      <c r="K5" s="146"/>
    </row>
    <row r="6" spans="1:15" ht="16.5" thickTop="1" thickBot="1" x14ac:dyDescent="0.3">
      <c r="A6" s="131" t="s">
        <v>8</v>
      </c>
      <c r="B6" s="131" t="s">
        <v>9</v>
      </c>
      <c r="C6" s="131" t="s">
        <v>10</v>
      </c>
      <c r="D6" s="131" t="s">
        <v>11</v>
      </c>
      <c r="E6" s="131"/>
      <c r="F6" s="131" t="s">
        <v>12</v>
      </c>
      <c r="G6" s="131"/>
      <c r="H6" s="144"/>
      <c r="I6" s="145"/>
      <c r="J6" s="146"/>
      <c r="K6" s="146"/>
    </row>
    <row r="7" spans="1:15" ht="16.5" thickTop="1" thickBot="1" x14ac:dyDescent="0.3">
      <c r="A7" s="131"/>
      <c r="B7" s="131"/>
      <c r="C7" s="131"/>
      <c r="D7" s="3" t="s">
        <v>13</v>
      </c>
      <c r="E7" s="3" t="s">
        <v>14</v>
      </c>
      <c r="F7" s="3" t="s">
        <v>13</v>
      </c>
      <c r="G7" s="3" t="s">
        <v>14</v>
      </c>
      <c r="H7" s="3" t="s">
        <v>13</v>
      </c>
      <c r="I7" s="3" t="s">
        <v>14</v>
      </c>
      <c r="J7" s="3" t="s">
        <v>13</v>
      </c>
      <c r="K7" s="3" t="s">
        <v>14</v>
      </c>
    </row>
    <row r="8" spans="1:15" ht="16.5" thickTop="1" thickBot="1" x14ac:dyDescent="0.3">
      <c r="A8" s="147"/>
      <c r="B8" s="147"/>
      <c r="C8" s="131"/>
      <c r="D8" s="3" t="s">
        <v>15</v>
      </c>
      <c r="E8" s="3" t="s">
        <v>15</v>
      </c>
      <c r="F8" s="3" t="s">
        <v>15</v>
      </c>
      <c r="G8" s="4" t="s">
        <v>15</v>
      </c>
      <c r="H8" s="3" t="s">
        <v>15</v>
      </c>
      <c r="I8" s="5" t="s">
        <v>15</v>
      </c>
      <c r="J8" s="3" t="s">
        <v>15</v>
      </c>
      <c r="K8" s="5" t="s">
        <v>15</v>
      </c>
    </row>
    <row r="9" spans="1:15" ht="16.5" thickTop="1" thickBot="1" x14ac:dyDescent="0.3">
      <c r="A9" s="6">
        <v>1</v>
      </c>
      <c r="B9" s="7" t="s">
        <v>16</v>
      </c>
      <c r="C9" s="8" t="s">
        <v>17</v>
      </c>
      <c r="D9" s="9">
        <v>48</v>
      </c>
      <c r="E9" s="10">
        <v>50</v>
      </c>
      <c r="F9" s="9">
        <v>35</v>
      </c>
      <c r="G9" s="11">
        <v>100</v>
      </c>
      <c r="H9" s="9">
        <v>38.75</v>
      </c>
      <c r="I9" s="12">
        <f>H9*I13/H13</f>
        <v>44.285714285714285</v>
      </c>
      <c r="J9" s="13">
        <f t="shared" ref="J9:K13" si="0">D9+F9+H9</f>
        <v>121.75</v>
      </c>
      <c r="K9" s="89">
        <f t="shared" si="0"/>
        <v>194.28571428571428</v>
      </c>
      <c r="L9" s="79"/>
      <c r="N9" s="37"/>
    </row>
    <row r="10" spans="1:15" ht="16.5" thickTop="1" thickBot="1" x14ac:dyDescent="0.3">
      <c r="A10" s="15">
        <v>2</v>
      </c>
      <c r="B10" s="17" t="s">
        <v>20</v>
      </c>
      <c r="C10" s="17" t="s">
        <v>21</v>
      </c>
      <c r="D10" s="69">
        <v>23</v>
      </c>
      <c r="E10" s="70">
        <f>D10*E9/D9</f>
        <v>23.958333333333332</v>
      </c>
      <c r="F10" s="69">
        <v>35</v>
      </c>
      <c r="G10" s="11">
        <v>100</v>
      </c>
      <c r="H10" s="69">
        <v>33.25</v>
      </c>
      <c r="I10" s="28">
        <f>H10*I13/H13</f>
        <v>38</v>
      </c>
      <c r="J10" s="32">
        <f t="shared" si="0"/>
        <v>91.25</v>
      </c>
      <c r="K10" s="83">
        <f t="shared" si="0"/>
        <v>161.95833333333331</v>
      </c>
      <c r="L10" s="80"/>
      <c r="O10" s="37"/>
    </row>
    <row r="11" spans="1:15" ht="16.5" thickTop="1" thickBot="1" x14ac:dyDescent="0.3">
      <c r="A11" s="24">
        <v>3</v>
      </c>
      <c r="B11" s="17" t="s">
        <v>22</v>
      </c>
      <c r="C11" s="17" t="s">
        <v>23</v>
      </c>
      <c r="D11" s="18">
        <v>22</v>
      </c>
      <c r="E11" s="25">
        <f>D11*E9/D9</f>
        <v>22.916666666666668</v>
      </c>
      <c r="F11" s="18">
        <v>35</v>
      </c>
      <c r="G11" s="11">
        <v>100</v>
      </c>
      <c r="H11" s="18">
        <v>36.25</v>
      </c>
      <c r="I11" s="9">
        <f>H11*I13/H13</f>
        <v>41.428571428571431</v>
      </c>
      <c r="J11" s="54">
        <f t="shared" si="0"/>
        <v>93.25</v>
      </c>
      <c r="K11" s="90">
        <f t="shared" si="0"/>
        <v>164.3452380952381</v>
      </c>
      <c r="L11" s="80"/>
      <c r="O11" s="37"/>
    </row>
    <row r="12" spans="1:15" ht="16.5" thickTop="1" thickBot="1" x14ac:dyDescent="0.3">
      <c r="A12" s="24">
        <v>4</v>
      </c>
      <c r="B12" s="7" t="s">
        <v>49</v>
      </c>
      <c r="C12" s="17" t="s">
        <v>50</v>
      </c>
      <c r="D12" s="25">
        <v>24</v>
      </c>
      <c r="E12" s="9">
        <f>D12*E9/D9</f>
        <v>25</v>
      </c>
      <c r="F12" s="25">
        <v>35</v>
      </c>
      <c r="G12" s="11">
        <v>100</v>
      </c>
      <c r="H12" s="25">
        <v>27.5</v>
      </c>
      <c r="I12" s="9">
        <f>H12*I13/H13</f>
        <v>31.428571428571427</v>
      </c>
      <c r="J12" s="25">
        <f t="shared" si="0"/>
        <v>86.5</v>
      </c>
      <c r="K12" s="90">
        <f t="shared" si="0"/>
        <v>156.42857142857142</v>
      </c>
      <c r="L12" s="80"/>
    </row>
    <row r="13" spans="1:15" ht="16.5" thickTop="1" thickBot="1" x14ac:dyDescent="0.3">
      <c r="A13" s="24">
        <v>5</v>
      </c>
      <c r="B13" s="71" t="s">
        <v>24</v>
      </c>
      <c r="C13" s="71" t="s">
        <v>25</v>
      </c>
      <c r="D13" s="72">
        <v>21.7</v>
      </c>
      <c r="E13" s="73">
        <f>D13*E9/D9</f>
        <v>22.604166666666668</v>
      </c>
      <c r="F13" s="74">
        <v>35</v>
      </c>
      <c r="G13" s="11">
        <v>100</v>
      </c>
      <c r="H13" s="72">
        <v>43.75</v>
      </c>
      <c r="I13" s="10">
        <v>50</v>
      </c>
      <c r="J13" s="75">
        <f t="shared" si="0"/>
        <v>100.45</v>
      </c>
      <c r="K13" s="91">
        <f t="shared" si="0"/>
        <v>172.60416666666669</v>
      </c>
      <c r="L13" s="80"/>
      <c r="N13" s="37"/>
      <c r="O13" s="37"/>
    </row>
    <row r="14" spans="1:15" ht="15.75" thickTop="1" x14ac:dyDescent="0.25"/>
    <row r="15" spans="1:15" ht="15.75" thickBot="1" x14ac:dyDescent="0.3"/>
    <row r="16" spans="1:15" ht="15.75" thickBot="1" x14ac:dyDescent="0.3">
      <c r="A16" s="132" t="s">
        <v>26</v>
      </c>
      <c r="B16" s="133"/>
      <c r="C16" s="133"/>
      <c r="D16" s="133"/>
      <c r="E16" s="133"/>
      <c r="F16" s="133"/>
      <c r="G16" s="133"/>
      <c r="H16" s="38"/>
      <c r="I16" s="38"/>
      <c r="J16" s="39"/>
      <c r="K16" s="40"/>
      <c r="L16" s="40"/>
      <c r="M16" s="40"/>
      <c r="N16" s="40"/>
    </row>
    <row r="17" spans="1:15" ht="27.75" thickTop="1" thickBot="1" x14ac:dyDescent="0.3">
      <c r="A17" s="41" t="s">
        <v>8</v>
      </c>
      <c r="B17" s="42" t="s">
        <v>9</v>
      </c>
      <c r="C17" s="41" t="s">
        <v>10</v>
      </c>
      <c r="D17" s="134" t="s">
        <v>27</v>
      </c>
      <c r="E17" s="134"/>
      <c r="F17" s="134" t="s">
        <v>28</v>
      </c>
      <c r="G17" s="134"/>
      <c r="H17" s="135" t="s">
        <v>7</v>
      </c>
      <c r="I17" s="136"/>
      <c r="J17" s="122" t="s">
        <v>29</v>
      </c>
      <c r="K17" s="123"/>
      <c r="L17" s="123"/>
      <c r="M17" s="123"/>
      <c r="N17" s="43"/>
    </row>
    <row r="18" spans="1:15" ht="27" thickTop="1" thickBot="1" x14ac:dyDescent="0.3">
      <c r="A18" s="41"/>
      <c r="B18" s="44"/>
      <c r="C18" s="42"/>
      <c r="D18" s="45" t="s">
        <v>30</v>
      </c>
      <c r="E18" s="46" t="s">
        <v>31</v>
      </c>
      <c r="F18" s="46" t="s">
        <v>30</v>
      </c>
      <c r="G18" s="47" t="s">
        <v>31</v>
      </c>
      <c r="H18" s="48" t="s">
        <v>30</v>
      </c>
      <c r="I18" s="49" t="s">
        <v>31</v>
      </c>
      <c r="J18" s="50" t="s">
        <v>32</v>
      </c>
      <c r="K18" s="51" t="s">
        <v>33</v>
      </c>
      <c r="L18" s="51" t="s">
        <v>34</v>
      </c>
      <c r="M18" s="51" t="s">
        <v>35</v>
      </c>
      <c r="N18" s="52" t="s">
        <v>36</v>
      </c>
    </row>
    <row r="19" spans="1:15" ht="16.5" thickTop="1" thickBot="1" x14ac:dyDescent="0.3">
      <c r="A19" s="6">
        <v>1</v>
      </c>
      <c r="B19" s="7" t="s">
        <v>16</v>
      </c>
      <c r="C19" s="17" t="s">
        <v>17</v>
      </c>
      <c r="D19" s="76">
        <v>363.69449999999995</v>
      </c>
      <c r="E19" s="76">
        <v>684.09361069836552</v>
      </c>
      <c r="F19" s="77">
        <v>121.75</v>
      </c>
      <c r="G19" s="77">
        <v>194.28571428571428</v>
      </c>
      <c r="H19" s="77">
        <f t="shared" ref="H19:I23" si="1">D19+F19</f>
        <v>485.44449999999995</v>
      </c>
      <c r="I19" s="77">
        <f t="shared" si="1"/>
        <v>878.37932498407986</v>
      </c>
      <c r="J19" s="55" t="s">
        <v>37</v>
      </c>
      <c r="K19" s="56" t="s">
        <v>38</v>
      </c>
      <c r="L19" s="56" t="s">
        <v>39</v>
      </c>
      <c r="M19" s="56"/>
      <c r="N19" s="86"/>
      <c r="O19" s="79"/>
    </row>
    <row r="20" spans="1:15" ht="16.5" thickTop="1" thickBot="1" x14ac:dyDescent="0.3">
      <c r="A20" s="24">
        <v>2</v>
      </c>
      <c r="B20" s="17" t="s">
        <v>20</v>
      </c>
      <c r="C20" s="17" t="s">
        <v>21</v>
      </c>
      <c r="D20" s="76">
        <v>355.11520000000002</v>
      </c>
      <c r="E20" s="76">
        <v>519.25936615209253</v>
      </c>
      <c r="F20" s="78">
        <v>91.25</v>
      </c>
      <c r="G20" s="78">
        <v>161.95833333333331</v>
      </c>
      <c r="H20" s="77">
        <f t="shared" si="1"/>
        <v>446.36520000000002</v>
      </c>
      <c r="I20" s="77">
        <f t="shared" si="1"/>
        <v>681.21769948542578</v>
      </c>
      <c r="J20" s="55" t="s">
        <v>42</v>
      </c>
      <c r="K20" s="56" t="s">
        <v>39</v>
      </c>
      <c r="L20" s="56" t="s">
        <v>43</v>
      </c>
      <c r="M20" s="56" t="s">
        <v>44</v>
      </c>
      <c r="N20" s="86" t="s">
        <v>37</v>
      </c>
      <c r="O20" s="80"/>
    </row>
    <row r="21" spans="1:15" ht="16.5" thickTop="1" thickBot="1" x14ac:dyDescent="0.3">
      <c r="A21" s="24">
        <v>3</v>
      </c>
      <c r="B21" s="17" t="s">
        <v>22</v>
      </c>
      <c r="C21" s="17" t="s">
        <v>23</v>
      </c>
      <c r="D21" s="76">
        <v>191.90904999999998</v>
      </c>
      <c r="E21" s="76">
        <v>354.10131333978234</v>
      </c>
      <c r="F21" s="77">
        <v>93.25</v>
      </c>
      <c r="G21" s="77">
        <v>164.3452380952381</v>
      </c>
      <c r="H21" s="77">
        <f t="shared" si="1"/>
        <v>285.15904999999998</v>
      </c>
      <c r="I21" s="77">
        <f t="shared" si="1"/>
        <v>518.44655143502041</v>
      </c>
      <c r="J21" s="55" t="s">
        <v>39</v>
      </c>
      <c r="K21" s="56" t="s">
        <v>42</v>
      </c>
      <c r="L21" s="56" t="s">
        <v>37</v>
      </c>
      <c r="M21" s="56" t="s">
        <v>38</v>
      </c>
      <c r="N21" s="86" t="s">
        <v>43</v>
      </c>
      <c r="O21" s="80"/>
    </row>
    <row r="22" spans="1:15" ht="16.5" thickTop="1" thickBot="1" x14ac:dyDescent="0.3">
      <c r="A22" s="24">
        <v>5</v>
      </c>
      <c r="B22" s="7" t="s">
        <v>49</v>
      </c>
      <c r="C22" s="17" t="s">
        <v>50</v>
      </c>
      <c r="D22" s="76">
        <v>181.501</v>
      </c>
      <c r="E22" s="76">
        <v>326.39628011786613</v>
      </c>
      <c r="F22" s="77">
        <v>86.5</v>
      </c>
      <c r="G22" s="77">
        <v>156.42857142857142</v>
      </c>
      <c r="H22" s="77">
        <f t="shared" si="1"/>
        <v>268.00099999999998</v>
      </c>
      <c r="I22" s="77">
        <f t="shared" si="1"/>
        <v>482.82485154643757</v>
      </c>
      <c r="J22" s="56" t="s">
        <v>43</v>
      </c>
      <c r="K22" s="56" t="s">
        <v>51</v>
      </c>
      <c r="L22" s="56" t="s">
        <v>52</v>
      </c>
      <c r="M22" s="56" t="s">
        <v>37</v>
      </c>
      <c r="N22" s="86" t="s">
        <v>53</v>
      </c>
      <c r="O22" s="80"/>
    </row>
    <row r="23" spans="1:15" ht="16.5" thickTop="1" thickBot="1" x14ac:dyDescent="0.3">
      <c r="A23" s="24">
        <v>4</v>
      </c>
      <c r="B23" s="17" t="s">
        <v>24</v>
      </c>
      <c r="C23" s="17" t="s">
        <v>25</v>
      </c>
      <c r="D23" s="53">
        <v>177.10769999999999</v>
      </c>
      <c r="E23" s="53">
        <v>330.93643129815365</v>
      </c>
      <c r="F23" s="54">
        <v>100.45</v>
      </c>
      <c r="G23" s="54">
        <v>172.60416666666669</v>
      </c>
      <c r="H23" s="54">
        <f t="shared" si="1"/>
        <v>277.55770000000001</v>
      </c>
      <c r="I23" s="54">
        <f t="shared" si="1"/>
        <v>503.54059796482034</v>
      </c>
      <c r="J23" s="55" t="s">
        <v>39</v>
      </c>
      <c r="K23" s="56" t="s">
        <v>37</v>
      </c>
      <c r="L23" s="56" t="s">
        <v>38</v>
      </c>
      <c r="M23" s="56" t="s">
        <v>43</v>
      </c>
      <c r="N23" s="86" t="s">
        <v>45</v>
      </c>
      <c r="O23" s="80"/>
    </row>
    <row r="24" spans="1:15" ht="15.75" thickTop="1" x14ac:dyDescent="0.25"/>
    <row r="25" spans="1:15" ht="15.75" thickBot="1" x14ac:dyDescent="0.3"/>
    <row r="26" spans="1:15" ht="15.75" thickBot="1" x14ac:dyDescent="0.3">
      <c r="A26" s="124" t="s">
        <v>46</v>
      </c>
      <c r="B26" s="125"/>
      <c r="C26" s="125"/>
      <c r="D26" s="125"/>
      <c r="E26" s="125"/>
      <c r="F26" s="125"/>
      <c r="G26" s="125"/>
      <c r="H26" s="60"/>
      <c r="I26" s="61"/>
      <c r="J26" s="62"/>
    </row>
    <row r="27" spans="1:15" ht="16.5" thickTop="1" thickBot="1" x14ac:dyDescent="0.3">
      <c r="A27" s="126" t="s">
        <v>8</v>
      </c>
      <c r="B27" s="127" t="s">
        <v>9</v>
      </c>
      <c r="C27" s="126" t="s">
        <v>10</v>
      </c>
      <c r="D27" s="126" t="s">
        <v>27</v>
      </c>
      <c r="E27" s="126"/>
      <c r="F27" s="126" t="s">
        <v>28</v>
      </c>
      <c r="G27" s="126"/>
      <c r="H27" s="129" t="s">
        <v>7</v>
      </c>
      <c r="I27" s="130"/>
      <c r="J27" s="62"/>
    </row>
    <row r="28" spans="1:15" ht="27" thickTop="1" thickBot="1" x14ac:dyDescent="0.3">
      <c r="A28" s="127"/>
      <c r="B28" s="128"/>
      <c r="C28" s="126"/>
      <c r="D28" s="63" t="s">
        <v>30</v>
      </c>
      <c r="E28" s="64" t="s">
        <v>31</v>
      </c>
      <c r="F28" s="64" t="s">
        <v>30</v>
      </c>
      <c r="G28" s="65" t="s">
        <v>31</v>
      </c>
      <c r="H28" s="66" t="s">
        <v>30</v>
      </c>
      <c r="I28" s="66" t="s">
        <v>31</v>
      </c>
      <c r="J28" s="62"/>
    </row>
    <row r="29" spans="1:15" ht="16.5" thickTop="1" thickBot="1" x14ac:dyDescent="0.3">
      <c r="A29" s="67">
        <v>1</v>
      </c>
      <c r="B29" s="17" t="s">
        <v>22</v>
      </c>
      <c r="C29" s="17" t="s">
        <v>23</v>
      </c>
      <c r="D29" s="76">
        <v>191.90904999999998</v>
      </c>
      <c r="E29" s="76">
        <v>354.10131333978234</v>
      </c>
      <c r="F29" s="77">
        <v>93.25</v>
      </c>
      <c r="G29" s="77">
        <v>164.3452380952381</v>
      </c>
      <c r="H29" s="77">
        <f>D29+F29</f>
        <v>285.15904999999998</v>
      </c>
      <c r="I29" s="77">
        <f>E29+G29</f>
        <v>518.44655143502041</v>
      </c>
      <c r="J29" s="81" t="s">
        <v>35</v>
      </c>
      <c r="K29" s="80"/>
    </row>
  </sheetData>
  <sheetProtection algorithmName="SHA-512" hashValue="Jmjw+kPdkHggEpMON5sBf9cJg8n9tNJkxnGplyaYLrD8F93qYBFkVcwiZwQhH2F2yBhrS4r+9bmhUfxuYTFZCg==" saltValue="Ff9U5hzNLJAzQBHHyUoSvw==" spinCount="100000" sheet="1" objects="1" scenarios="1"/>
  <mergeCells count="24"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  <mergeCell ref="A16:G16"/>
    <mergeCell ref="D17:E17"/>
    <mergeCell ref="F17:G17"/>
    <mergeCell ref="J17:M17"/>
    <mergeCell ref="A26:G26"/>
    <mergeCell ref="A27:A28"/>
    <mergeCell ref="B27:B28"/>
    <mergeCell ref="C27:C28"/>
    <mergeCell ref="D27:E27"/>
    <mergeCell ref="F27:G27"/>
    <mergeCell ref="H27:I27"/>
    <mergeCell ref="H17:I17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29"/>
  <sheetViews>
    <sheetView topLeftCell="A7" workbookViewId="0">
      <selection activeCell="L28" sqref="L28"/>
    </sheetView>
  </sheetViews>
  <sheetFormatPr defaultRowHeight="15" x14ac:dyDescent="0.25"/>
  <sheetData>
    <row r="1" spans="1:15" x14ac:dyDescent="0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5" x14ac:dyDescent="0.25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9"/>
    </row>
    <row r="3" spans="1:15" x14ac:dyDescent="0.25">
      <c r="A3" s="137" t="s">
        <v>54</v>
      </c>
      <c r="B3" s="138"/>
      <c r="C3" s="138"/>
      <c r="D3" s="138"/>
      <c r="E3" s="138"/>
      <c r="F3" s="138"/>
      <c r="G3" s="138"/>
      <c r="H3" s="138"/>
      <c r="I3" s="138"/>
      <c r="J3" s="138"/>
      <c r="K3" s="139"/>
    </row>
    <row r="4" spans="1:15" ht="30.75" thickBot="1" x14ac:dyDescent="0.3">
      <c r="A4" s="1" t="s">
        <v>3</v>
      </c>
      <c r="B4" s="140" t="s">
        <v>55</v>
      </c>
      <c r="C4" s="140"/>
      <c r="D4" s="140"/>
      <c r="E4" s="140"/>
      <c r="F4" s="140"/>
      <c r="G4" s="140"/>
      <c r="H4" s="140"/>
      <c r="I4" s="140"/>
      <c r="J4" s="140"/>
      <c r="K4" s="141"/>
    </row>
    <row r="5" spans="1:15" ht="16.5" thickTop="1" thickBot="1" x14ac:dyDescent="0.3">
      <c r="A5" s="2"/>
      <c r="B5" s="2"/>
      <c r="C5" s="2"/>
      <c r="D5" s="131" t="s">
        <v>5</v>
      </c>
      <c r="E5" s="131"/>
      <c r="F5" s="131"/>
      <c r="G5" s="131"/>
      <c r="H5" s="142" t="s">
        <v>6</v>
      </c>
      <c r="I5" s="143"/>
      <c r="J5" s="146" t="s">
        <v>7</v>
      </c>
      <c r="K5" s="146"/>
    </row>
    <row r="6" spans="1:15" ht="16.5" thickTop="1" thickBot="1" x14ac:dyDescent="0.3">
      <c r="A6" s="131" t="s">
        <v>8</v>
      </c>
      <c r="B6" s="131" t="s">
        <v>9</v>
      </c>
      <c r="C6" s="131" t="s">
        <v>10</v>
      </c>
      <c r="D6" s="131" t="s">
        <v>11</v>
      </c>
      <c r="E6" s="131"/>
      <c r="F6" s="131" t="s">
        <v>12</v>
      </c>
      <c r="G6" s="131"/>
      <c r="H6" s="144"/>
      <c r="I6" s="145"/>
      <c r="J6" s="146"/>
      <c r="K6" s="146"/>
    </row>
    <row r="7" spans="1:15" ht="16.5" thickTop="1" thickBot="1" x14ac:dyDescent="0.3">
      <c r="A7" s="131"/>
      <c r="B7" s="131"/>
      <c r="C7" s="131"/>
      <c r="D7" s="3" t="s">
        <v>13</v>
      </c>
      <c r="E7" s="3" t="s">
        <v>14</v>
      </c>
      <c r="F7" s="3" t="s">
        <v>13</v>
      </c>
      <c r="G7" s="3" t="s">
        <v>14</v>
      </c>
      <c r="H7" s="3" t="s">
        <v>13</v>
      </c>
      <c r="I7" s="3" t="s">
        <v>14</v>
      </c>
      <c r="J7" s="3" t="s">
        <v>13</v>
      </c>
      <c r="K7" s="3" t="s">
        <v>14</v>
      </c>
    </row>
    <row r="8" spans="1:15" ht="16.5" thickTop="1" thickBot="1" x14ac:dyDescent="0.3">
      <c r="A8" s="147"/>
      <c r="B8" s="147"/>
      <c r="C8" s="131"/>
      <c r="D8" s="3" t="s">
        <v>15</v>
      </c>
      <c r="E8" s="3" t="s">
        <v>15</v>
      </c>
      <c r="F8" s="3" t="s">
        <v>15</v>
      </c>
      <c r="G8" s="4" t="s">
        <v>15</v>
      </c>
      <c r="H8" s="3" t="s">
        <v>15</v>
      </c>
      <c r="I8" s="5" t="s">
        <v>15</v>
      </c>
      <c r="J8" s="3" t="s">
        <v>15</v>
      </c>
      <c r="K8" s="102" t="s">
        <v>15</v>
      </c>
    </row>
    <row r="9" spans="1:15" ht="16.5" thickTop="1" thickBot="1" x14ac:dyDescent="0.3">
      <c r="A9" s="6">
        <v>1</v>
      </c>
      <c r="B9" s="7" t="s">
        <v>16</v>
      </c>
      <c r="C9" s="8" t="s">
        <v>17</v>
      </c>
      <c r="D9" s="9">
        <v>48</v>
      </c>
      <c r="E9" s="10">
        <v>50</v>
      </c>
      <c r="F9" s="9">
        <v>35</v>
      </c>
      <c r="G9" s="11">
        <v>100</v>
      </c>
      <c r="H9" s="9">
        <v>38.75</v>
      </c>
      <c r="I9" s="70">
        <f>H9*I13/H13</f>
        <v>44.285714285714285</v>
      </c>
      <c r="J9" s="92">
        <f t="shared" ref="J9:K13" si="0">D9+F9+H9</f>
        <v>121.75</v>
      </c>
      <c r="K9" s="89">
        <f t="shared" si="0"/>
        <v>194.28571428571428</v>
      </c>
      <c r="L9" s="79"/>
      <c r="N9" s="37"/>
    </row>
    <row r="10" spans="1:15" ht="16.5" thickTop="1" thickBot="1" x14ac:dyDescent="0.3">
      <c r="A10" s="93">
        <v>2</v>
      </c>
      <c r="B10" s="17" t="s">
        <v>18</v>
      </c>
      <c r="C10" s="17" t="s">
        <v>19</v>
      </c>
      <c r="D10" s="9">
        <v>5.4</v>
      </c>
      <c r="E10" s="94">
        <f>D10*E9/D9</f>
        <v>5.625</v>
      </c>
      <c r="F10" s="19">
        <v>8</v>
      </c>
      <c r="G10" s="26">
        <f>F10*G9/F9</f>
        <v>22.857142857142858</v>
      </c>
      <c r="H10" s="9">
        <v>32.5</v>
      </c>
      <c r="I10" s="95">
        <f>H10*I13/H13</f>
        <v>37.142857142857146</v>
      </c>
      <c r="J10" s="54">
        <f t="shared" si="0"/>
        <v>45.9</v>
      </c>
      <c r="K10" s="90">
        <f t="shared" si="0"/>
        <v>65.625</v>
      </c>
      <c r="L10" s="80"/>
      <c r="N10" s="37"/>
    </row>
    <row r="11" spans="1:15" ht="16.5" thickTop="1" thickBot="1" x14ac:dyDescent="0.3">
      <c r="A11" s="15">
        <v>3</v>
      </c>
      <c r="B11" s="17" t="s">
        <v>20</v>
      </c>
      <c r="C11" s="17" t="s">
        <v>21</v>
      </c>
      <c r="D11" s="69">
        <v>23</v>
      </c>
      <c r="E11" s="70">
        <f>D11*E9/D9</f>
        <v>23.958333333333332</v>
      </c>
      <c r="F11" s="69">
        <v>35</v>
      </c>
      <c r="G11" s="11">
        <v>100</v>
      </c>
      <c r="H11" s="69">
        <v>33.25</v>
      </c>
      <c r="I11" s="28">
        <f>H11*I13/H13</f>
        <v>38</v>
      </c>
      <c r="J11" s="96">
        <f t="shared" si="0"/>
        <v>91.25</v>
      </c>
      <c r="K11" s="103">
        <f t="shared" si="0"/>
        <v>161.95833333333331</v>
      </c>
      <c r="L11" s="80"/>
      <c r="N11" s="37"/>
      <c r="O11" s="37"/>
    </row>
    <row r="12" spans="1:15" ht="16.5" thickTop="1" thickBot="1" x14ac:dyDescent="0.3">
      <c r="A12" s="24">
        <v>4</v>
      </c>
      <c r="B12" s="17" t="s">
        <v>22</v>
      </c>
      <c r="C12" s="17" t="s">
        <v>23</v>
      </c>
      <c r="D12" s="18">
        <v>22</v>
      </c>
      <c r="E12" s="25">
        <f>D12*E9/D9</f>
        <v>22.916666666666668</v>
      </c>
      <c r="F12" s="18">
        <v>35</v>
      </c>
      <c r="G12" s="11">
        <v>100</v>
      </c>
      <c r="H12" s="18">
        <v>36.25</v>
      </c>
      <c r="I12" s="9">
        <f>H12*I13/H13</f>
        <v>41.428571428571431</v>
      </c>
      <c r="J12" s="54">
        <f t="shared" si="0"/>
        <v>93.25</v>
      </c>
      <c r="K12" s="90">
        <f t="shared" si="0"/>
        <v>164.3452380952381</v>
      </c>
      <c r="L12" s="80"/>
      <c r="N12" s="37"/>
      <c r="O12" s="37"/>
    </row>
    <row r="13" spans="1:15" ht="16.5" thickTop="1" thickBot="1" x14ac:dyDescent="0.3">
      <c r="A13" s="24">
        <v>5</v>
      </c>
      <c r="B13" s="71" t="s">
        <v>24</v>
      </c>
      <c r="C13" s="71" t="s">
        <v>25</v>
      </c>
      <c r="D13" s="72">
        <v>21.7</v>
      </c>
      <c r="E13" s="73">
        <f>D13*E9/D9</f>
        <v>22.604166666666668</v>
      </c>
      <c r="F13" s="74">
        <v>35</v>
      </c>
      <c r="G13" s="11">
        <v>100</v>
      </c>
      <c r="H13" s="72">
        <v>43.75</v>
      </c>
      <c r="I13" s="10">
        <v>50</v>
      </c>
      <c r="J13" s="75">
        <f t="shared" si="0"/>
        <v>100.45</v>
      </c>
      <c r="K13" s="91">
        <f t="shared" si="0"/>
        <v>172.60416666666669</v>
      </c>
      <c r="L13" s="80"/>
      <c r="N13" s="37"/>
      <c r="O13" s="37"/>
    </row>
    <row r="14" spans="1:15" ht="15.75" thickTop="1" x14ac:dyDescent="0.25">
      <c r="L14" s="101"/>
    </row>
    <row r="15" spans="1:15" ht="15.75" thickBot="1" x14ac:dyDescent="0.3"/>
    <row r="16" spans="1:15" ht="15.75" thickBot="1" x14ac:dyDescent="0.3">
      <c r="A16" s="132" t="s">
        <v>26</v>
      </c>
      <c r="B16" s="133"/>
      <c r="C16" s="133"/>
      <c r="D16" s="133"/>
      <c r="E16" s="133"/>
      <c r="F16" s="133"/>
      <c r="G16" s="133"/>
      <c r="H16" s="38"/>
      <c r="I16" s="38"/>
      <c r="J16" s="39"/>
      <c r="K16" s="40"/>
      <c r="L16" s="40"/>
      <c r="M16" s="40"/>
      <c r="N16" s="40"/>
    </row>
    <row r="17" spans="1:15" ht="27.75" thickTop="1" thickBot="1" x14ac:dyDescent="0.3">
      <c r="A17" s="41" t="s">
        <v>8</v>
      </c>
      <c r="B17" s="42" t="s">
        <v>9</v>
      </c>
      <c r="C17" s="41" t="s">
        <v>10</v>
      </c>
      <c r="D17" s="134" t="s">
        <v>27</v>
      </c>
      <c r="E17" s="134"/>
      <c r="F17" s="134" t="s">
        <v>28</v>
      </c>
      <c r="G17" s="134"/>
      <c r="H17" s="135" t="s">
        <v>7</v>
      </c>
      <c r="I17" s="136"/>
      <c r="J17" s="122" t="s">
        <v>29</v>
      </c>
      <c r="K17" s="123"/>
      <c r="L17" s="123"/>
      <c r="M17" s="123"/>
      <c r="N17" s="43"/>
    </row>
    <row r="18" spans="1:15" ht="27" thickTop="1" thickBot="1" x14ac:dyDescent="0.3">
      <c r="A18" s="41"/>
      <c r="B18" s="44"/>
      <c r="C18" s="42"/>
      <c r="D18" s="45" t="s">
        <v>30</v>
      </c>
      <c r="E18" s="46" t="s">
        <v>31</v>
      </c>
      <c r="F18" s="46" t="s">
        <v>30</v>
      </c>
      <c r="G18" s="47" t="s">
        <v>31</v>
      </c>
      <c r="H18" s="48" t="s">
        <v>30</v>
      </c>
      <c r="I18" s="49" t="s">
        <v>31</v>
      </c>
      <c r="J18" s="50" t="s">
        <v>32</v>
      </c>
      <c r="K18" s="51" t="s">
        <v>33</v>
      </c>
      <c r="L18" s="51" t="s">
        <v>34</v>
      </c>
      <c r="M18" s="51" t="s">
        <v>35</v>
      </c>
      <c r="N18" s="52" t="s">
        <v>36</v>
      </c>
    </row>
    <row r="19" spans="1:15" ht="16.5" thickTop="1" thickBot="1" x14ac:dyDescent="0.3">
      <c r="A19" s="6">
        <v>1</v>
      </c>
      <c r="B19" s="7" t="s">
        <v>16</v>
      </c>
      <c r="C19" s="17" t="s">
        <v>17</v>
      </c>
      <c r="D19" s="76">
        <v>363.69449999999995</v>
      </c>
      <c r="E19" s="76">
        <v>677.11558854718987</v>
      </c>
      <c r="F19" s="77">
        <v>121.75</v>
      </c>
      <c r="G19" s="77">
        <v>194.28571428571428</v>
      </c>
      <c r="H19" s="77">
        <f t="shared" ref="H19:I23" si="1">D19+F19</f>
        <v>485.44449999999995</v>
      </c>
      <c r="I19" s="77">
        <f t="shared" si="1"/>
        <v>871.40130283290409</v>
      </c>
      <c r="J19" s="55" t="s">
        <v>37</v>
      </c>
      <c r="K19" s="56" t="s">
        <v>38</v>
      </c>
      <c r="L19" s="56" t="s">
        <v>39</v>
      </c>
      <c r="M19" s="56"/>
      <c r="N19" s="86"/>
      <c r="O19" s="79"/>
    </row>
    <row r="20" spans="1:15" ht="16.5" thickTop="1" thickBot="1" x14ac:dyDescent="0.3">
      <c r="A20" s="97">
        <v>3</v>
      </c>
      <c r="B20" s="17" t="s">
        <v>18</v>
      </c>
      <c r="C20" s="17" t="s">
        <v>19</v>
      </c>
      <c r="D20" s="76">
        <v>296.16575</v>
      </c>
      <c r="E20" s="76">
        <v>598.6277454259789</v>
      </c>
      <c r="F20" s="77">
        <v>45.9</v>
      </c>
      <c r="G20" s="77">
        <v>65.625</v>
      </c>
      <c r="H20" s="77">
        <f t="shared" si="1"/>
        <v>342.06574999999998</v>
      </c>
      <c r="I20" s="77">
        <f t="shared" si="1"/>
        <v>664.2527454259789</v>
      </c>
      <c r="J20" s="98" t="s">
        <v>40</v>
      </c>
      <c r="K20" s="99" t="s">
        <v>41</v>
      </c>
      <c r="L20" s="56"/>
      <c r="M20" s="56"/>
      <c r="N20" s="86"/>
      <c r="O20" s="80"/>
    </row>
    <row r="21" spans="1:15" ht="16.5" thickTop="1" thickBot="1" x14ac:dyDescent="0.3">
      <c r="A21" s="24">
        <v>2</v>
      </c>
      <c r="B21" s="17" t="s">
        <v>20</v>
      </c>
      <c r="C21" s="17" t="s">
        <v>21</v>
      </c>
      <c r="D21" s="76">
        <v>355.11520000000002</v>
      </c>
      <c r="E21" s="76">
        <v>512.08166355266201</v>
      </c>
      <c r="F21" s="78">
        <v>91.25</v>
      </c>
      <c r="G21" s="78">
        <v>161.95833333333331</v>
      </c>
      <c r="H21" s="77">
        <f t="shared" si="1"/>
        <v>446.36520000000002</v>
      </c>
      <c r="I21" s="77">
        <f t="shared" si="1"/>
        <v>674.03999688599538</v>
      </c>
      <c r="J21" s="55" t="s">
        <v>42</v>
      </c>
      <c r="K21" s="56" t="s">
        <v>39</v>
      </c>
      <c r="L21" s="56" t="s">
        <v>43</v>
      </c>
      <c r="M21" s="56" t="s">
        <v>44</v>
      </c>
      <c r="N21" s="86" t="s">
        <v>37</v>
      </c>
      <c r="O21" s="80"/>
    </row>
    <row r="22" spans="1:15" ht="16.5" thickTop="1" thickBot="1" x14ac:dyDescent="0.3">
      <c r="A22" s="24">
        <v>4</v>
      </c>
      <c r="B22" s="17" t="s">
        <v>22</v>
      </c>
      <c r="C22" s="17" t="s">
        <v>23</v>
      </c>
      <c r="D22" s="76">
        <v>191.90904999999998</v>
      </c>
      <c r="E22" s="76">
        <v>346.55123368820091</v>
      </c>
      <c r="F22" s="77">
        <v>93.25</v>
      </c>
      <c r="G22" s="77">
        <v>164.3452380952381</v>
      </c>
      <c r="H22" s="77">
        <f t="shared" si="1"/>
        <v>285.15904999999998</v>
      </c>
      <c r="I22" s="77">
        <f t="shared" si="1"/>
        <v>510.89647178343898</v>
      </c>
      <c r="J22" s="55" t="s">
        <v>39</v>
      </c>
      <c r="K22" s="56" t="s">
        <v>42</v>
      </c>
      <c r="L22" s="56" t="s">
        <v>37</v>
      </c>
      <c r="M22" s="56" t="s">
        <v>38</v>
      </c>
      <c r="N22" s="86" t="s">
        <v>43</v>
      </c>
      <c r="O22" s="80"/>
    </row>
    <row r="23" spans="1:15" ht="16.5" thickTop="1" thickBot="1" x14ac:dyDescent="0.3">
      <c r="A23" s="24">
        <v>5</v>
      </c>
      <c r="B23" s="17" t="s">
        <v>24</v>
      </c>
      <c r="C23" s="17" t="s">
        <v>25</v>
      </c>
      <c r="D23" s="53">
        <v>177.10769999999999</v>
      </c>
      <c r="E23" s="53">
        <v>324.79490832209956</v>
      </c>
      <c r="F23" s="54">
        <v>100.45</v>
      </c>
      <c r="G23" s="54">
        <v>172.60416666666669</v>
      </c>
      <c r="H23" s="54">
        <f t="shared" si="1"/>
        <v>277.55770000000001</v>
      </c>
      <c r="I23" s="54">
        <f t="shared" si="1"/>
        <v>497.39907498876624</v>
      </c>
      <c r="J23" s="55" t="s">
        <v>39</v>
      </c>
      <c r="K23" s="56" t="s">
        <v>37</v>
      </c>
      <c r="L23" s="56" t="s">
        <v>38</v>
      </c>
      <c r="M23" s="56" t="s">
        <v>43</v>
      </c>
      <c r="N23" s="86" t="s">
        <v>45</v>
      </c>
      <c r="O23" s="80"/>
    </row>
    <row r="24" spans="1:15" ht="15.75" thickTop="1" x14ac:dyDescent="0.25"/>
    <row r="25" spans="1:15" ht="15.75" thickBot="1" x14ac:dyDescent="0.3"/>
    <row r="26" spans="1:15" ht="15.75" thickBot="1" x14ac:dyDescent="0.3">
      <c r="A26" s="124" t="s">
        <v>46</v>
      </c>
      <c r="B26" s="125"/>
      <c r="C26" s="125"/>
      <c r="D26" s="125"/>
      <c r="E26" s="125"/>
      <c r="F26" s="125"/>
      <c r="G26" s="125"/>
      <c r="H26" s="60"/>
      <c r="I26" s="61"/>
      <c r="J26" s="62"/>
    </row>
    <row r="27" spans="1:15" ht="16.5" thickTop="1" thickBot="1" x14ac:dyDescent="0.3">
      <c r="A27" s="126" t="s">
        <v>8</v>
      </c>
      <c r="B27" s="127" t="s">
        <v>9</v>
      </c>
      <c r="C27" s="126" t="s">
        <v>10</v>
      </c>
      <c r="D27" s="126" t="s">
        <v>27</v>
      </c>
      <c r="E27" s="126"/>
      <c r="F27" s="126" t="s">
        <v>28</v>
      </c>
      <c r="G27" s="126"/>
      <c r="H27" s="129" t="s">
        <v>7</v>
      </c>
      <c r="I27" s="130"/>
      <c r="J27" s="62"/>
    </row>
    <row r="28" spans="1:15" ht="27" thickTop="1" thickBot="1" x14ac:dyDescent="0.3">
      <c r="A28" s="127"/>
      <c r="B28" s="128"/>
      <c r="C28" s="126"/>
      <c r="D28" s="63" t="s">
        <v>30</v>
      </c>
      <c r="E28" s="64" t="s">
        <v>31</v>
      </c>
      <c r="F28" s="64" t="s">
        <v>30</v>
      </c>
      <c r="G28" s="65" t="s">
        <v>31</v>
      </c>
      <c r="H28" s="66" t="s">
        <v>30</v>
      </c>
      <c r="I28" s="66" t="s">
        <v>31</v>
      </c>
      <c r="J28" s="62"/>
    </row>
    <row r="29" spans="1:15" ht="16.5" thickTop="1" thickBot="1" x14ac:dyDescent="0.3">
      <c r="A29" s="67">
        <v>1</v>
      </c>
      <c r="B29" s="7" t="s">
        <v>16</v>
      </c>
      <c r="C29" s="17" t="s">
        <v>17</v>
      </c>
      <c r="D29" s="76">
        <v>363.69449999999995</v>
      </c>
      <c r="E29" s="76">
        <v>677.11558854718987</v>
      </c>
      <c r="F29" s="77">
        <v>121.75</v>
      </c>
      <c r="G29" s="77">
        <v>194.28571428571428</v>
      </c>
      <c r="H29" s="77">
        <f>D29+F29</f>
        <v>485.44449999999995</v>
      </c>
      <c r="I29" s="104">
        <f>E29+G29</f>
        <v>871.40130283290409</v>
      </c>
      <c r="J29" s="105" t="s">
        <v>32</v>
      </c>
      <c r="K29" s="79"/>
    </row>
  </sheetData>
  <sheetProtection algorithmName="SHA-512" hashValue="wnGLband6QLnmv8nTVlSjxJEi/dIqWnQ5YqJb6wEEUfQF8eOySuTbV6JU/yuJJACFwpnRzGDLAlowh1nNq6aIw==" saltValue="ZxvGdMR9YujJGdCIoQb7Jw==" spinCount="100000" sheet="1" objects="1" scenarios="1"/>
  <mergeCells count="24"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  <mergeCell ref="A16:G16"/>
    <mergeCell ref="D17:E17"/>
    <mergeCell ref="F17:G17"/>
    <mergeCell ref="J17:M17"/>
    <mergeCell ref="A26:G26"/>
    <mergeCell ref="A27:A28"/>
    <mergeCell ref="B27:B28"/>
    <mergeCell ref="C27:C28"/>
    <mergeCell ref="D27:E27"/>
    <mergeCell ref="F27:G27"/>
    <mergeCell ref="H27:I27"/>
    <mergeCell ref="H17:I17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19"/>
  <sheetViews>
    <sheetView workbookViewId="0">
      <selection activeCell="J22" sqref="J22"/>
    </sheetView>
  </sheetViews>
  <sheetFormatPr defaultRowHeight="15" x14ac:dyDescent="0.25"/>
  <sheetData>
    <row r="1" spans="1:14" x14ac:dyDescent="0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4" x14ac:dyDescent="0.25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9"/>
    </row>
    <row r="3" spans="1:14" x14ac:dyDescent="0.25">
      <c r="A3" s="137" t="s">
        <v>56</v>
      </c>
      <c r="B3" s="138"/>
      <c r="C3" s="138"/>
      <c r="D3" s="138"/>
      <c r="E3" s="138"/>
      <c r="F3" s="138"/>
      <c r="G3" s="138"/>
      <c r="H3" s="138"/>
      <c r="I3" s="138"/>
      <c r="J3" s="138"/>
      <c r="K3" s="139"/>
    </row>
    <row r="4" spans="1:14" ht="30.75" thickBot="1" x14ac:dyDescent="0.3">
      <c r="A4" s="1" t="s">
        <v>3</v>
      </c>
      <c r="B4" s="140" t="s">
        <v>57</v>
      </c>
      <c r="C4" s="140"/>
      <c r="D4" s="140"/>
      <c r="E4" s="140"/>
      <c r="F4" s="140"/>
      <c r="G4" s="140"/>
      <c r="H4" s="140"/>
      <c r="I4" s="140"/>
      <c r="J4" s="140"/>
      <c r="K4" s="141"/>
    </row>
    <row r="5" spans="1:14" ht="16.5" thickTop="1" thickBot="1" x14ac:dyDescent="0.3">
      <c r="A5" s="2"/>
      <c r="B5" s="2"/>
      <c r="C5" s="2"/>
      <c r="D5" s="131" t="s">
        <v>5</v>
      </c>
      <c r="E5" s="131"/>
      <c r="F5" s="131"/>
      <c r="G5" s="131"/>
      <c r="H5" s="142" t="s">
        <v>6</v>
      </c>
      <c r="I5" s="143"/>
      <c r="J5" s="146" t="s">
        <v>7</v>
      </c>
      <c r="K5" s="146"/>
    </row>
    <row r="6" spans="1:14" ht="16.5" thickTop="1" thickBot="1" x14ac:dyDescent="0.3">
      <c r="A6" s="131" t="s">
        <v>8</v>
      </c>
      <c r="B6" s="131" t="s">
        <v>9</v>
      </c>
      <c r="C6" s="131" t="s">
        <v>10</v>
      </c>
      <c r="D6" s="131" t="s">
        <v>11</v>
      </c>
      <c r="E6" s="131"/>
      <c r="F6" s="131" t="s">
        <v>12</v>
      </c>
      <c r="G6" s="131"/>
      <c r="H6" s="144"/>
      <c r="I6" s="145"/>
      <c r="J6" s="146"/>
      <c r="K6" s="146"/>
    </row>
    <row r="7" spans="1:14" ht="16.5" thickTop="1" thickBot="1" x14ac:dyDescent="0.3">
      <c r="A7" s="131"/>
      <c r="B7" s="131"/>
      <c r="C7" s="131"/>
      <c r="D7" s="3" t="s">
        <v>13</v>
      </c>
      <c r="E7" s="3" t="s">
        <v>14</v>
      </c>
      <c r="F7" s="3" t="s">
        <v>13</v>
      </c>
      <c r="G7" s="3" t="s">
        <v>14</v>
      </c>
      <c r="H7" s="3" t="s">
        <v>13</v>
      </c>
      <c r="I7" s="3" t="s">
        <v>14</v>
      </c>
      <c r="J7" s="3" t="s">
        <v>13</v>
      </c>
      <c r="K7" s="3" t="s">
        <v>14</v>
      </c>
    </row>
    <row r="8" spans="1:14" ht="16.5" thickTop="1" thickBot="1" x14ac:dyDescent="0.3">
      <c r="A8" s="147"/>
      <c r="B8" s="147"/>
      <c r="C8" s="147"/>
      <c r="D8" s="5" t="s">
        <v>15</v>
      </c>
      <c r="E8" s="5" t="s">
        <v>15</v>
      </c>
      <c r="F8" s="5" t="s">
        <v>15</v>
      </c>
      <c r="G8" s="5" t="s">
        <v>15</v>
      </c>
      <c r="H8" s="5" t="s">
        <v>15</v>
      </c>
      <c r="I8" s="5" t="s">
        <v>15</v>
      </c>
      <c r="J8" s="5" t="s">
        <v>15</v>
      </c>
      <c r="K8" s="5" t="s">
        <v>15</v>
      </c>
    </row>
    <row r="9" spans="1:14" ht="16.5" thickTop="1" thickBot="1" x14ac:dyDescent="0.3">
      <c r="A9" s="6">
        <v>1</v>
      </c>
      <c r="B9" s="106" t="s">
        <v>58</v>
      </c>
      <c r="C9" s="106" t="s">
        <v>59</v>
      </c>
      <c r="D9" s="9">
        <v>16.399999999999999</v>
      </c>
      <c r="E9" s="107">
        <v>50</v>
      </c>
      <c r="F9" s="9">
        <v>35</v>
      </c>
      <c r="G9" s="108">
        <v>100</v>
      </c>
      <c r="H9" s="9">
        <v>38.75</v>
      </c>
      <c r="I9" s="109">
        <v>50</v>
      </c>
      <c r="J9" s="54">
        <f>D9+F9+H9</f>
        <v>90.15</v>
      </c>
      <c r="K9" s="110">
        <f>E9+G9+I9</f>
        <v>200</v>
      </c>
    </row>
    <row r="10" spans="1:14" ht="15.75" thickBot="1" x14ac:dyDescent="0.3"/>
    <row r="11" spans="1:14" ht="15.75" thickBot="1" x14ac:dyDescent="0.3">
      <c r="A11" s="132" t="s">
        <v>26</v>
      </c>
      <c r="B11" s="133"/>
      <c r="C11" s="133"/>
      <c r="D11" s="133"/>
      <c r="E11" s="133"/>
      <c r="F11" s="133"/>
      <c r="G11" s="133"/>
      <c r="H11" s="38"/>
      <c r="I11" s="38"/>
      <c r="J11" s="39"/>
      <c r="K11" s="40"/>
      <c r="L11" s="40"/>
      <c r="M11" s="40"/>
      <c r="N11" s="40"/>
    </row>
    <row r="12" spans="1:14" ht="27.75" thickTop="1" thickBot="1" x14ac:dyDescent="0.3">
      <c r="A12" s="41" t="s">
        <v>8</v>
      </c>
      <c r="B12" s="42" t="s">
        <v>9</v>
      </c>
      <c r="C12" s="41" t="s">
        <v>10</v>
      </c>
      <c r="D12" s="134" t="s">
        <v>27</v>
      </c>
      <c r="E12" s="134"/>
      <c r="F12" s="134" t="s">
        <v>28</v>
      </c>
      <c r="G12" s="134"/>
      <c r="H12" s="135" t="s">
        <v>7</v>
      </c>
      <c r="I12" s="136"/>
      <c r="J12" s="122" t="s">
        <v>29</v>
      </c>
      <c r="K12" s="123"/>
      <c r="L12" s="123"/>
      <c r="M12" s="123"/>
      <c r="N12" s="43"/>
    </row>
    <row r="13" spans="1:14" ht="27" thickTop="1" thickBot="1" x14ac:dyDescent="0.3">
      <c r="A13" s="41"/>
      <c r="B13" s="111"/>
      <c r="C13" s="42"/>
      <c r="D13" s="45" t="s">
        <v>30</v>
      </c>
      <c r="E13" s="46" t="s">
        <v>31</v>
      </c>
      <c r="F13" s="46" t="s">
        <v>30</v>
      </c>
      <c r="G13" s="47" t="s">
        <v>31</v>
      </c>
      <c r="H13" s="48" t="s">
        <v>30</v>
      </c>
      <c r="I13" s="49" t="s">
        <v>31</v>
      </c>
      <c r="J13" s="50" t="s">
        <v>32</v>
      </c>
      <c r="K13" s="51" t="s">
        <v>33</v>
      </c>
      <c r="L13" s="51" t="s">
        <v>34</v>
      </c>
      <c r="M13" s="51" t="s">
        <v>35</v>
      </c>
      <c r="N13" s="52" t="s">
        <v>36</v>
      </c>
    </row>
    <row r="14" spans="1:14" ht="16.5" thickTop="1" thickBot="1" x14ac:dyDescent="0.3">
      <c r="A14" s="6">
        <v>1</v>
      </c>
      <c r="B14" s="106" t="s">
        <v>58</v>
      </c>
      <c r="C14" s="106" t="s">
        <v>59</v>
      </c>
      <c r="D14" s="76">
        <v>152.52500000000001</v>
      </c>
      <c r="E14" s="76">
        <v>1000</v>
      </c>
      <c r="F14" s="77">
        <v>90.15</v>
      </c>
      <c r="G14" s="77">
        <v>200</v>
      </c>
      <c r="H14" s="77">
        <f>D14+F14</f>
        <v>242.67500000000001</v>
      </c>
      <c r="I14" s="77">
        <f>E14+G14</f>
        <v>1200</v>
      </c>
      <c r="J14" s="55" t="s">
        <v>60</v>
      </c>
      <c r="K14" s="56" t="s">
        <v>61</v>
      </c>
      <c r="L14" s="56" t="s">
        <v>53</v>
      </c>
      <c r="M14" s="56" t="s">
        <v>38</v>
      </c>
      <c r="N14" s="56" t="s">
        <v>37</v>
      </c>
    </row>
    <row r="15" spans="1:14" ht="15.75" thickBot="1" x14ac:dyDescent="0.3"/>
    <row r="16" spans="1:14" ht="15.75" thickBot="1" x14ac:dyDescent="0.3">
      <c r="A16" s="124" t="s">
        <v>46</v>
      </c>
      <c r="B16" s="125"/>
      <c r="C16" s="125"/>
      <c r="D16" s="125"/>
      <c r="E16" s="125"/>
      <c r="F16" s="125"/>
      <c r="G16" s="125"/>
      <c r="H16" s="60"/>
      <c r="I16" s="61"/>
      <c r="J16" s="62"/>
    </row>
    <row r="17" spans="1:10" ht="16.5" thickTop="1" thickBot="1" x14ac:dyDescent="0.3">
      <c r="A17" s="126" t="s">
        <v>8</v>
      </c>
      <c r="B17" s="127" t="s">
        <v>9</v>
      </c>
      <c r="C17" s="126" t="s">
        <v>10</v>
      </c>
      <c r="D17" s="126" t="s">
        <v>27</v>
      </c>
      <c r="E17" s="126"/>
      <c r="F17" s="126" t="s">
        <v>28</v>
      </c>
      <c r="G17" s="126"/>
      <c r="H17" s="129" t="s">
        <v>7</v>
      </c>
      <c r="I17" s="130"/>
      <c r="J17" s="62"/>
    </row>
    <row r="18" spans="1:10" ht="27" thickTop="1" thickBot="1" x14ac:dyDescent="0.3">
      <c r="A18" s="127"/>
      <c r="B18" s="128"/>
      <c r="C18" s="126"/>
      <c r="D18" s="63" t="s">
        <v>30</v>
      </c>
      <c r="E18" s="64" t="s">
        <v>31</v>
      </c>
      <c r="F18" s="64" t="s">
        <v>30</v>
      </c>
      <c r="G18" s="65" t="s">
        <v>31</v>
      </c>
      <c r="H18" s="66" t="s">
        <v>30</v>
      </c>
      <c r="I18" s="66" t="s">
        <v>31</v>
      </c>
      <c r="J18" s="62"/>
    </row>
    <row r="19" spans="1:10" ht="16.5" thickTop="1" thickBot="1" x14ac:dyDescent="0.3">
      <c r="A19" s="112">
        <v>1</v>
      </c>
      <c r="B19" s="106" t="s">
        <v>58</v>
      </c>
      <c r="C19" s="106" t="s">
        <v>59</v>
      </c>
      <c r="D19" s="76">
        <v>152.52500000000001</v>
      </c>
      <c r="E19" s="76">
        <v>1000</v>
      </c>
      <c r="F19" s="77">
        <v>90.15</v>
      </c>
      <c r="G19" s="77">
        <v>200</v>
      </c>
      <c r="H19" s="77">
        <f>D19+F19</f>
        <v>242.67500000000001</v>
      </c>
      <c r="I19" s="77">
        <f>E19+G19</f>
        <v>1200</v>
      </c>
      <c r="J19" s="100" t="s">
        <v>32</v>
      </c>
    </row>
  </sheetData>
  <sheetProtection algorithmName="SHA-512" hashValue="TnDpSYvy9TOyuOakvoug8aNPCKSA1v4hCug+uWztBSN6LWq93AQ/1YRbN+u/zbI2wde5P2Q5CNdCGnQYALHWdQ==" saltValue="O1/BS/+ptq9r5a4387PCmg==" spinCount="100000" sheet="1" objects="1" scenarios="1"/>
  <mergeCells count="24"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  <mergeCell ref="A11:G11"/>
    <mergeCell ref="D12:E12"/>
    <mergeCell ref="F12:G12"/>
    <mergeCell ref="J12:M12"/>
    <mergeCell ref="A16:G16"/>
    <mergeCell ref="A17:A18"/>
    <mergeCell ref="B17:B18"/>
    <mergeCell ref="C17:C18"/>
    <mergeCell ref="D17:E17"/>
    <mergeCell ref="F17:G17"/>
    <mergeCell ref="H17:I17"/>
    <mergeCell ref="H12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28"/>
  <sheetViews>
    <sheetView topLeftCell="A7" workbookViewId="0">
      <selection activeCell="I35" sqref="I35"/>
    </sheetView>
  </sheetViews>
  <sheetFormatPr defaultRowHeight="15" x14ac:dyDescent="0.25"/>
  <sheetData>
    <row r="1" spans="1:14" x14ac:dyDescent="0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4" x14ac:dyDescent="0.25">
      <c r="A2" s="137" t="s">
        <v>62</v>
      </c>
      <c r="B2" s="138"/>
      <c r="C2" s="138"/>
      <c r="D2" s="138"/>
      <c r="E2" s="138"/>
      <c r="F2" s="138"/>
      <c r="G2" s="138"/>
      <c r="H2" s="138"/>
      <c r="I2" s="138"/>
      <c r="J2" s="138"/>
      <c r="K2" s="139"/>
    </row>
    <row r="3" spans="1:14" x14ac:dyDescent="0.25">
      <c r="A3" s="148" t="s">
        <v>63</v>
      </c>
      <c r="B3" s="149"/>
      <c r="C3" s="149"/>
      <c r="D3" s="149"/>
      <c r="E3" s="149"/>
      <c r="F3" s="149"/>
      <c r="G3" s="149"/>
      <c r="H3" s="149"/>
      <c r="I3" s="149"/>
      <c r="J3" s="149"/>
      <c r="K3" s="150"/>
    </row>
    <row r="4" spans="1:14" ht="30.75" thickBot="1" x14ac:dyDescent="0.3">
      <c r="A4" s="1" t="s">
        <v>3</v>
      </c>
      <c r="B4" s="140" t="s">
        <v>64</v>
      </c>
      <c r="C4" s="140"/>
      <c r="D4" s="140"/>
      <c r="E4" s="140"/>
      <c r="F4" s="140"/>
      <c r="G4" s="140"/>
      <c r="H4" s="140"/>
      <c r="I4" s="140"/>
      <c r="J4" s="140"/>
      <c r="K4" s="141"/>
    </row>
    <row r="5" spans="1:14" ht="16.5" thickTop="1" thickBot="1" x14ac:dyDescent="0.3">
      <c r="A5" s="2"/>
      <c r="B5" s="2"/>
      <c r="C5" s="2"/>
      <c r="D5" s="131" t="s">
        <v>5</v>
      </c>
      <c r="E5" s="131"/>
      <c r="F5" s="131"/>
      <c r="G5" s="131"/>
      <c r="H5" s="142" t="s">
        <v>6</v>
      </c>
      <c r="I5" s="143"/>
      <c r="J5" s="146" t="s">
        <v>7</v>
      </c>
      <c r="K5" s="146"/>
    </row>
    <row r="6" spans="1:14" ht="16.5" thickTop="1" thickBot="1" x14ac:dyDescent="0.3">
      <c r="A6" s="131" t="s">
        <v>8</v>
      </c>
      <c r="B6" s="131" t="s">
        <v>9</v>
      </c>
      <c r="C6" s="131" t="s">
        <v>10</v>
      </c>
      <c r="D6" s="131" t="s">
        <v>11</v>
      </c>
      <c r="E6" s="131"/>
      <c r="F6" s="131" t="s">
        <v>12</v>
      </c>
      <c r="G6" s="131"/>
      <c r="H6" s="144"/>
      <c r="I6" s="145"/>
      <c r="J6" s="146"/>
      <c r="K6" s="146"/>
    </row>
    <row r="7" spans="1:14" ht="16.5" thickTop="1" thickBot="1" x14ac:dyDescent="0.3">
      <c r="A7" s="131"/>
      <c r="B7" s="131"/>
      <c r="C7" s="131"/>
      <c r="D7" s="3" t="s">
        <v>13</v>
      </c>
      <c r="E7" s="3" t="s">
        <v>14</v>
      </c>
      <c r="F7" s="3" t="s">
        <v>13</v>
      </c>
      <c r="G7" s="3" t="s">
        <v>14</v>
      </c>
      <c r="H7" s="3" t="s">
        <v>13</v>
      </c>
      <c r="I7" s="3" t="s">
        <v>14</v>
      </c>
      <c r="J7" s="3" t="s">
        <v>13</v>
      </c>
      <c r="K7" s="3" t="s">
        <v>14</v>
      </c>
    </row>
    <row r="8" spans="1:14" ht="16.5" thickTop="1" thickBot="1" x14ac:dyDescent="0.3">
      <c r="A8" s="147"/>
      <c r="B8" s="147"/>
      <c r="C8" s="131"/>
      <c r="D8" s="3" t="s">
        <v>15</v>
      </c>
      <c r="E8" s="3" t="s">
        <v>15</v>
      </c>
      <c r="F8" s="3" t="s">
        <v>15</v>
      </c>
      <c r="G8" s="4" t="s">
        <v>15</v>
      </c>
      <c r="H8" s="3" t="s">
        <v>15</v>
      </c>
      <c r="I8" s="5" t="s">
        <v>15</v>
      </c>
      <c r="J8" s="3" t="s">
        <v>15</v>
      </c>
      <c r="K8" s="5" t="s">
        <v>15</v>
      </c>
    </row>
    <row r="9" spans="1:14" ht="16.5" thickTop="1" thickBot="1" x14ac:dyDescent="0.3">
      <c r="A9" s="24">
        <v>1</v>
      </c>
      <c r="B9" s="17" t="s">
        <v>20</v>
      </c>
      <c r="C9" s="17" t="s">
        <v>21</v>
      </c>
      <c r="D9" s="18">
        <v>23</v>
      </c>
      <c r="E9" s="25">
        <f>D9*E11/D11</f>
        <v>47.916666666666664</v>
      </c>
      <c r="F9" s="18">
        <v>35</v>
      </c>
      <c r="G9" s="11">
        <v>100</v>
      </c>
      <c r="H9" s="18">
        <v>33.25</v>
      </c>
      <c r="I9" s="26">
        <f>H9*I13/H13</f>
        <v>38</v>
      </c>
      <c r="J9" s="22">
        <f t="shared" ref="J9:K13" si="0">D9+F9+H9</f>
        <v>91.25</v>
      </c>
      <c r="K9" s="23">
        <f t="shared" si="0"/>
        <v>185.91666666666666</v>
      </c>
    </row>
    <row r="10" spans="1:14" ht="16.5" thickTop="1" thickBot="1" x14ac:dyDescent="0.3">
      <c r="A10" s="24">
        <v>2</v>
      </c>
      <c r="B10" s="17" t="s">
        <v>58</v>
      </c>
      <c r="C10" s="17" t="s">
        <v>59</v>
      </c>
      <c r="D10" s="9">
        <v>16.399999999999999</v>
      </c>
      <c r="E10" s="25">
        <f>D10*E11/D11</f>
        <v>34.166666666666664</v>
      </c>
      <c r="F10" s="9">
        <v>35</v>
      </c>
      <c r="G10" s="11">
        <v>100</v>
      </c>
      <c r="H10" s="9">
        <v>38.75</v>
      </c>
      <c r="I10" s="113">
        <f>H10*I13/H13</f>
        <v>44.285714285714285</v>
      </c>
      <c r="J10" s="32">
        <f t="shared" si="0"/>
        <v>90.15</v>
      </c>
      <c r="K10" s="14">
        <f t="shared" si="0"/>
        <v>178.45238095238093</v>
      </c>
    </row>
    <row r="11" spans="1:14" ht="16.5" thickTop="1" thickBot="1" x14ac:dyDescent="0.3">
      <c r="A11" s="24">
        <v>3</v>
      </c>
      <c r="B11" s="7" t="s">
        <v>49</v>
      </c>
      <c r="C11" s="17" t="s">
        <v>50</v>
      </c>
      <c r="D11" s="18">
        <v>24</v>
      </c>
      <c r="E11" s="35">
        <v>50</v>
      </c>
      <c r="F11" s="18">
        <v>35</v>
      </c>
      <c r="G11" s="11">
        <v>100</v>
      </c>
      <c r="H11" s="114">
        <v>27.5</v>
      </c>
      <c r="I11" s="31">
        <f>H11*I13/H13</f>
        <v>31.428571428571427</v>
      </c>
      <c r="J11" s="32">
        <f t="shared" si="0"/>
        <v>86.5</v>
      </c>
      <c r="K11" s="14">
        <f t="shared" si="0"/>
        <v>181.42857142857142</v>
      </c>
    </row>
    <row r="12" spans="1:14" ht="16.5" thickTop="1" thickBot="1" x14ac:dyDescent="0.3">
      <c r="A12" s="24">
        <v>4</v>
      </c>
      <c r="B12" s="17" t="s">
        <v>22</v>
      </c>
      <c r="C12" s="17" t="s">
        <v>23</v>
      </c>
      <c r="D12" s="114">
        <v>22</v>
      </c>
      <c r="E12" s="28">
        <f>D12*E11/D11</f>
        <v>45.833333333333336</v>
      </c>
      <c r="F12" s="115">
        <v>35</v>
      </c>
      <c r="G12" s="11">
        <v>100</v>
      </c>
      <c r="H12" s="30">
        <v>36.25</v>
      </c>
      <c r="I12" s="31">
        <f>H12*I13/H13</f>
        <v>41.428571428571431</v>
      </c>
      <c r="J12" s="32">
        <f t="shared" si="0"/>
        <v>93.25</v>
      </c>
      <c r="K12" s="14">
        <f t="shared" si="0"/>
        <v>187.26190476190476</v>
      </c>
    </row>
    <row r="13" spans="1:14" ht="16.5" thickTop="1" thickBot="1" x14ac:dyDescent="0.3">
      <c r="A13" s="24">
        <v>5</v>
      </c>
      <c r="B13" s="17" t="s">
        <v>24</v>
      </c>
      <c r="C13" s="17" t="s">
        <v>25</v>
      </c>
      <c r="D13" s="33">
        <v>21.7</v>
      </c>
      <c r="E13" s="23">
        <f>D13*E11/D11</f>
        <v>45.208333333333336</v>
      </c>
      <c r="F13" s="34">
        <v>35</v>
      </c>
      <c r="G13" s="11">
        <v>100</v>
      </c>
      <c r="H13" s="33">
        <v>43.75</v>
      </c>
      <c r="I13" s="35">
        <v>50</v>
      </c>
      <c r="J13" s="22">
        <f t="shared" si="0"/>
        <v>100.45</v>
      </c>
      <c r="K13" s="36">
        <f t="shared" si="0"/>
        <v>195.20833333333334</v>
      </c>
    </row>
    <row r="14" spans="1:14" ht="16.5" thickTop="1" thickBot="1" x14ac:dyDescent="0.3"/>
    <row r="15" spans="1:14" ht="15.75" thickBot="1" x14ac:dyDescent="0.3">
      <c r="A15" s="132" t="s">
        <v>26</v>
      </c>
      <c r="B15" s="133"/>
      <c r="C15" s="133"/>
      <c r="D15" s="133"/>
      <c r="E15" s="133"/>
      <c r="F15" s="133"/>
      <c r="G15" s="133"/>
      <c r="H15" s="38"/>
      <c r="I15" s="38"/>
      <c r="J15" s="39"/>
      <c r="K15" s="40"/>
      <c r="L15" s="40"/>
      <c r="M15" s="40"/>
      <c r="N15" s="40"/>
    </row>
    <row r="16" spans="1:14" ht="27.75" thickTop="1" thickBot="1" x14ac:dyDescent="0.3">
      <c r="A16" s="41" t="s">
        <v>8</v>
      </c>
      <c r="B16" s="42" t="s">
        <v>9</v>
      </c>
      <c r="C16" s="41" t="s">
        <v>10</v>
      </c>
      <c r="D16" s="134" t="s">
        <v>27</v>
      </c>
      <c r="E16" s="134"/>
      <c r="F16" s="134" t="s">
        <v>28</v>
      </c>
      <c r="G16" s="134"/>
      <c r="H16" s="135" t="s">
        <v>7</v>
      </c>
      <c r="I16" s="136"/>
      <c r="J16" s="122" t="s">
        <v>29</v>
      </c>
      <c r="K16" s="123"/>
      <c r="L16" s="123"/>
      <c r="M16" s="123"/>
      <c r="N16" s="43"/>
    </row>
    <row r="17" spans="1:14" ht="27" thickTop="1" thickBot="1" x14ac:dyDescent="0.3">
      <c r="A17" s="41"/>
      <c r="B17" s="44"/>
      <c r="C17" s="42"/>
      <c r="D17" s="45" t="s">
        <v>30</v>
      </c>
      <c r="E17" s="46" t="s">
        <v>31</v>
      </c>
      <c r="F17" s="46" t="s">
        <v>30</v>
      </c>
      <c r="G17" s="47" t="s">
        <v>31</v>
      </c>
      <c r="H17" s="48" t="s">
        <v>30</v>
      </c>
      <c r="I17" s="49" t="s">
        <v>31</v>
      </c>
      <c r="J17" s="50" t="s">
        <v>32</v>
      </c>
      <c r="K17" s="51" t="s">
        <v>33</v>
      </c>
      <c r="L17" s="51" t="s">
        <v>34</v>
      </c>
      <c r="M17" s="51" t="s">
        <v>35</v>
      </c>
      <c r="N17" s="52" t="s">
        <v>36</v>
      </c>
    </row>
    <row r="18" spans="1:14" ht="16.5" thickTop="1" thickBot="1" x14ac:dyDescent="0.3">
      <c r="A18" s="6">
        <v>3</v>
      </c>
      <c r="B18" s="17" t="s">
        <v>20</v>
      </c>
      <c r="C18" s="17" t="s">
        <v>21</v>
      </c>
      <c r="D18" s="53">
        <v>355.11520000000002</v>
      </c>
      <c r="E18" s="59">
        <v>512.08166355266201</v>
      </c>
      <c r="F18" s="54">
        <v>91.25</v>
      </c>
      <c r="G18" s="54">
        <v>161.95833333333331</v>
      </c>
      <c r="H18" s="54">
        <f t="shared" ref="H18:I22" si="1">D18+F18</f>
        <v>446.36520000000002</v>
      </c>
      <c r="I18" s="54">
        <f t="shared" si="1"/>
        <v>674.03999688599538</v>
      </c>
      <c r="J18" s="55" t="s">
        <v>42</v>
      </c>
      <c r="K18" s="56" t="s">
        <v>39</v>
      </c>
      <c r="L18" s="56" t="s">
        <v>43</v>
      </c>
      <c r="M18" s="56" t="s">
        <v>44</v>
      </c>
      <c r="N18" s="56" t="s">
        <v>37</v>
      </c>
    </row>
    <row r="19" spans="1:14" ht="16.5" thickTop="1" thickBot="1" x14ac:dyDescent="0.3">
      <c r="A19" s="24">
        <v>1</v>
      </c>
      <c r="B19" s="17" t="s">
        <v>58</v>
      </c>
      <c r="C19" s="17" t="s">
        <v>59</v>
      </c>
      <c r="D19" s="53">
        <v>152.52500000000001</v>
      </c>
      <c r="E19" s="53">
        <v>550.42347696879642</v>
      </c>
      <c r="F19" s="9">
        <v>90.15</v>
      </c>
      <c r="G19" s="9">
        <v>178.45238095238093</v>
      </c>
      <c r="H19" s="54">
        <f t="shared" si="1"/>
        <v>242.67500000000001</v>
      </c>
      <c r="I19" s="54">
        <f t="shared" si="1"/>
        <v>728.87585792117738</v>
      </c>
      <c r="J19" s="55" t="s">
        <v>60</v>
      </c>
      <c r="K19" s="56" t="s">
        <v>61</v>
      </c>
      <c r="L19" s="56" t="s">
        <v>53</v>
      </c>
      <c r="M19" s="56" t="s">
        <v>38</v>
      </c>
      <c r="N19" s="56" t="s">
        <v>37</v>
      </c>
    </row>
    <row r="20" spans="1:14" ht="16.5" thickTop="1" thickBot="1" x14ac:dyDescent="0.3">
      <c r="A20" s="24">
        <v>2</v>
      </c>
      <c r="B20" s="7" t="s">
        <v>49</v>
      </c>
      <c r="C20" s="17" t="s">
        <v>50</v>
      </c>
      <c r="D20" s="116">
        <v>181.501</v>
      </c>
      <c r="E20" s="116">
        <v>547.2774212801728</v>
      </c>
      <c r="F20" s="116">
        <v>86.5</v>
      </c>
      <c r="G20" s="116">
        <v>181.42857142857142</v>
      </c>
      <c r="H20" s="116">
        <f t="shared" si="1"/>
        <v>268.00099999999998</v>
      </c>
      <c r="I20" s="116">
        <f t="shared" si="1"/>
        <v>728.70599270874425</v>
      </c>
      <c r="J20" s="56" t="s">
        <v>43</v>
      </c>
      <c r="K20" s="56" t="s">
        <v>51</v>
      </c>
      <c r="L20" s="56" t="s">
        <v>52</v>
      </c>
      <c r="M20" s="56" t="s">
        <v>37</v>
      </c>
      <c r="N20" s="56" t="s">
        <v>53</v>
      </c>
    </row>
    <row r="21" spans="1:14" ht="16.5" thickTop="1" thickBot="1" x14ac:dyDescent="0.3">
      <c r="A21" s="24">
        <v>4</v>
      </c>
      <c r="B21" s="17" t="s">
        <v>22</v>
      </c>
      <c r="C21" s="17" t="s">
        <v>23</v>
      </c>
      <c r="D21" s="53">
        <v>191.90904999999998</v>
      </c>
      <c r="E21" s="53">
        <v>346.55123368820091</v>
      </c>
      <c r="F21" s="54">
        <v>93.25</v>
      </c>
      <c r="G21" s="54">
        <v>164.3452380952381</v>
      </c>
      <c r="H21" s="54">
        <f t="shared" si="1"/>
        <v>285.15904999999998</v>
      </c>
      <c r="I21" s="54">
        <f t="shared" si="1"/>
        <v>510.89647178343898</v>
      </c>
      <c r="J21" s="55" t="s">
        <v>39</v>
      </c>
      <c r="K21" s="56" t="s">
        <v>42</v>
      </c>
      <c r="L21" s="56" t="s">
        <v>37</v>
      </c>
      <c r="M21" s="56" t="s">
        <v>38</v>
      </c>
      <c r="N21" s="56" t="s">
        <v>43</v>
      </c>
    </row>
    <row r="22" spans="1:14" ht="16.5" thickTop="1" thickBot="1" x14ac:dyDescent="0.3">
      <c r="A22" s="24">
        <v>5</v>
      </c>
      <c r="B22" s="17" t="s">
        <v>24</v>
      </c>
      <c r="C22" s="17" t="s">
        <v>25</v>
      </c>
      <c r="D22" s="53">
        <v>177.10769999999999</v>
      </c>
      <c r="E22" s="53">
        <v>324.79490832209956</v>
      </c>
      <c r="F22" s="54">
        <v>100.45</v>
      </c>
      <c r="G22" s="54">
        <v>172.60416666666669</v>
      </c>
      <c r="H22" s="54">
        <f t="shared" si="1"/>
        <v>277.55770000000001</v>
      </c>
      <c r="I22" s="54">
        <f t="shared" si="1"/>
        <v>497.39907498876624</v>
      </c>
      <c r="J22" s="55" t="s">
        <v>39</v>
      </c>
      <c r="K22" s="56" t="s">
        <v>37</v>
      </c>
      <c r="L22" s="56" t="s">
        <v>38</v>
      </c>
      <c r="M22" s="56" t="s">
        <v>43</v>
      </c>
      <c r="N22" s="56" t="s">
        <v>45</v>
      </c>
    </row>
    <row r="23" spans="1:14" ht="16.5" thickTop="1" thickBot="1" x14ac:dyDescent="0.3"/>
    <row r="24" spans="1:14" ht="15.75" thickBot="1" x14ac:dyDescent="0.3">
      <c r="A24" s="124" t="s">
        <v>46</v>
      </c>
      <c r="B24" s="125"/>
      <c r="C24" s="125"/>
      <c r="D24" s="125"/>
      <c r="E24" s="125"/>
      <c r="F24" s="125"/>
      <c r="G24" s="125"/>
      <c r="H24" s="60"/>
      <c r="I24" s="61"/>
      <c r="J24" s="62"/>
    </row>
    <row r="25" spans="1:14" ht="16.5" thickTop="1" thickBot="1" x14ac:dyDescent="0.3">
      <c r="A25" s="126" t="s">
        <v>8</v>
      </c>
      <c r="B25" s="127" t="s">
        <v>9</v>
      </c>
      <c r="C25" s="126" t="s">
        <v>10</v>
      </c>
      <c r="D25" s="126" t="s">
        <v>27</v>
      </c>
      <c r="E25" s="126"/>
      <c r="F25" s="126" t="s">
        <v>28</v>
      </c>
      <c r="G25" s="126"/>
      <c r="H25" s="129" t="s">
        <v>7</v>
      </c>
      <c r="I25" s="130"/>
      <c r="J25" s="62"/>
    </row>
    <row r="26" spans="1:14" ht="27" thickTop="1" thickBot="1" x14ac:dyDescent="0.3">
      <c r="A26" s="127"/>
      <c r="B26" s="128"/>
      <c r="C26" s="126"/>
      <c r="D26" s="63" t="s">
        <v>30</v>
      </c>
      <c r="E26" s="64" t="s">
        <v>31</v>
      </c>
      <c r="F26" s="64" t="s">
        <v>30</v>
      </c>
      <c r="G26" s="65" t="s">
        <v>31</v>
      </c>
      <c r="H26" s="66" t="s">
        <v>30</v>
      </c>
      <c r="I26" s="66" t="s">
        <v>31</v>
      </c>
      <c r="J26" s="62"/>
    </row>
    <row r="27" spans="1:14" ht="16.5" thickTop="1" thickBot="1" x14ac:dyDescent="0.3">
      <c r="A27" s="67">
        <v>1</v>
      </c>
      <c r="B27" s="7" t="s">
        <v>49</v>
      </c>
      <c r="C27" s="17" t="s">
        <v>50</v>
      </c>
      <c r="D27" s="116">
        <v>181.501</v>
      </c>
      <c r="E27" s="116">
        <v>547.2774212801728</v>
      </c>
      <c r="F27" s="116">
        <v>86.5</v>
      </c>
      <c r="G27" s="116">
        <v>181.42857142857142</v>
      </c>
      <c r="H27" s="116">
        <f>D27+F27</f>
        <v>268.00099999999998</v>
      </c>
      <c r="I27" s="116">
        <f>E27+G27</f>
        <v>728.70599270874425</v>
      </c>
      <c r="J27" s="117" t="s">
        <v>36</v>
      </c>
    </row>
    <row r="28" spans="1:14" ht="16.5" thickTop="1" thickBot="1" x14ac:dyDescent="0.3">
      <c r="A28" s="67">
        <v>2</v>
      </c>
      <c r="B28" s="17" t="s">
        <v>20</v>
      </c>
      <c r="C28" s="17" t="s">
        <v>21</v>
      </c>
      <c r="D28" s="53">
        <v>355.11520000000002</v>
      </c>
      <c r="E28" s="59">
        <v>512.08166355266201</v>
      </c>
      <c r="F28" s="54">
        <v>91.25</v>
      </c>
      <c r="G28" s="54">
        <v>161.95833333333331</v>
      </c>
      <c r="H28" s="54">
        <f t="shared" ref="H28:I28" si="2">D28+F28</f>
        <v>446.36520000000002</v>
      </c>
      <c r="I28" s="54">
        <f t="shared" si="2"/>
        <v>674.03999688599538</v>
      </c>
      <c r="J28" s="117" t="s">
        <v>32</v>
      </c>
    </row>
  </sheetData>
  <sheetProtection algorithmName="SHA-512" hashValue="t3Nm1HOYC8YWRtII30JH2LSybrg+p68YMit64qYrqBG7mIgfuH+GZs0XObwvLgL74tPsttXiiQm0rcaqr/Z+EQ==" saltValue="3FYNld/8mQfgJ06+gFRJwg==" spinCount="100000" sheet="1" objects="1" scenarios="1"/>
  <mergeCells count="24"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  <mergeCell ref="A15:G15"/>
    <mergeCell ref="D16:E16"/>
    <mergeCell ref="F16:G16"/>
    <mergeCell ref="J16:M16"/>
    <mergeCell ref="A24:G24"/>
    <mergeCell ref="A25:A26"/>
    <mergeCell ref="B25:B26"/>
    <mergeCell ref="C25:C26"/>
    <mergeCell ref="D25:E25"/>
    <mergeCell ref="F25:G25"/>
    <mergeCell ref="H25:I25"/>
    <mergeCell ref="H16:I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28"/>
  <sheetViews>
    <sheetView tabSelected="1" topLeftCell="A7" workbookViewId="0">
      <selection activeCell="R17" sqref="R17"/>
    </sheetView>
  </sheetViews>
  <sheetFormatPr defaultRowHeight="15" x14ac:dyDescent="0.25"/>
  <sheetData>
    <row r="1" spans="1:14" x14ac:dyDescent="0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</row>
    <row r="2" spans="1:14" x14ac:dyDescent="0.25">
      <c r="A2" s="137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9"/>
    </row>
    <row r="3" spans="1:14" x14ac:dyDescent="0.25">
      <c r="A3" s="148" t="s">
        <v>65</v>
      </c>
      <c r="B3" s="149"/>
      <c r="C3" s="149"/>
      <c r="D3" s="149"/>
      <c r="E3" s="149"/>
      <c r="F3" s="149"/>
      <c r="G3" s="149"/>
      <c r="H3" s="149"/>
      <c r="I3" s="149"/>
      <c r="J3" s="149"/>
      <c r="K3" s="150"/>
    </row>
    <row r="4" spans="1:14" ht="30.75" thickBot="1" x14ac:dyDescent="0.3">
      <c r="A4" s="1" t="s">
        <v>3</v>
      </c>
      <c r="B4" s="140" t="s">
        <v>66</v>
      </c>
      <c r="C4" s="140"/>
      <c r="D4" s="140"/>
      <c r="E4" s="140"/>
      <c r="F4" s="140"/>
      <c r="G4" s="140"/>
      <c r="H4" s="140"/>
      <c r="I4" s="140"/>
      <c r="J4" s="140"/>
      <c r="K4" s="141"/>
    </row>
    <row r="5" spans="1:14" ht="16.5" thickTop="1" thickBot="1" x14ac:dyDescent="0.3">
      <c r="A5" s="2"/>
      <c r="B5" s="2"/>
      <c r="C5" s="2"/>
      <c r="D5" s="131" t="s">
        <v>5</v>
      </c>
      <c r="E5" s="131"/>
      <c r="F5" s="131"/>
      <c r="G5" s="131"/>
      <c r="H5" s="142" t="s">
        <v>6</v>
      </c>
      <c r="I5" s="143"/>
      <c r="J5" s="146" t="s">
        <v>7</v>
      </c>
      <c r="K5" s="146"/>
    </row>
    <row r="6" spans="1:14" ht="16.5" thickTop="1" thickBot="1" x14ac:dyDescent="0.3">
      <c r="A6" s="131" t="s">
        <v>8</v>
      </c>
      <c r="B6" s="131" t="s">
        <v>9</v>
      </c>
      <c r="C6" s="131" t="s">
        <v>10</v>
      </c>
      <c r="D6" s="131" t="s">
        <v>11</v>
      </c>
      <c r="E6" s="131"/>
      <c r="F6" s="131" t="s">
        <v>12</v>
      </c>
      <c r="G6" s="131"/>
      <c r="H6" s="144"/>
      <c r="I6" s="145"/>
      <c r="J6" s="146"/>
      <c r="K6" s="146"/>
    </row>
    <row r="7" spans="1:14" ht="16.5" thickTop="1" thickBot="1" x14ac:dyDescent="0.3">
      <c r="A7" s="131"/>
      <c r="B7" s="131"/>
      <c r="C7" s="131"/>
      <c r="D7" s="3" t="s">
        <v>13</v>
      </c>
      <c r="E7" s="3" t="s">
        <v>14</v>
      </c>
      <c r="F7" s="3" t="s">
        <v>13</v>
      </c>
      <c r="G7" s="3" t="s">
        <v>14</v>
      </c>
      <c r="H7" s="3" t="s">
        <v>13</v>
      </c>
      <c r="I7" s="3" t="s">
        <v>14</v>
      </c>
      <c r="J7" s="3" t="s">
        <v>13</v>
      </c>
      <c r="K7" s="3" t="s">
        <v>14</v>
      </c>
    </row>
    <row r="8" spans="1:14" ht="16.5" thickTop="1" thickBot="1" x14ac:dyDescent="0.3">
      <c r="A8" s="147"/>
      <c r="B8" s="147"/>
      <c r="C8" s="131"/>
      <c r="D8" s="3" t="s">
        <v>15</v>
      </c>
      <c r="E8" s="3" t="s">
        <v>15</v>
      </c>
      <c r="F8" s="3" t="s">
        <v>15</v>
      </c>
      <c r="G8" s="4" t="s">
        <v>15</v>
      </c>
      <c r="H8" s="3" t="s">
        <v>15</v>
      </c>
      <c r="I8" s="5" t="s">
        <v>15</v>
      </c>
      <c r="J8" s="3" t="s">
        <v>15</v>
      </c>
      <c r="K8" s="5" t="s">
        <v>15</v>
      </c>
    </row>
    <row r="9" spans="1:14" ht="16.5" thickTop="1" thickBot="1" x14ac:dyDescent="0.3">
      <c r="A9" s="24">
        <v>1</v>
      </c>
      <c r="B9" s="17" t="s">
        <v>20</v>
      </c>
      <c r="C9" s="17" t="s">
        <v>21</v>
      </c>
      <c r="D9" s="18">
        <v>23</v>
      </c>
      <c r="E9" s="116">
        <f>D9*E10/D10</f>
        <v>42.592592592592595</v>
      </c>
      <c r="F9" s="18">
        <v>35</v>
      </c>
      <c r="G9" s="11">
        <v>100</v>
      </c>
      <c r="H9" s="18">
        <v>33.25</v>
      </c>
      <c r="I9" s="26">
        <f>H9*I10/H10</f>
        <v>42.088607594936711</v>
      </c>
      <c r="J9" s="22">
        <f t="shared" ref="J9:K13" si="0">D9+F9+H9</f>
        <v>91.25</v>
      </c>
      <c r="K9" s="23">
        <f t="shared" si="0"/>
        <v>184.68120018752933</v>
      </c>
    </row>
    <row r="10" spans="1:14" ht="16.5" thickTop="1" thickBot="1" x14ac:dyDescent="0.3">
      <c r="A10" s="24">
        <v>2</v>
      </c>
      <c r="B10" s="17" t="s">
        <v>67</v>
      </c>
      <c r="C10" s="17" t="s">
        <v>68</v>
      </c>
      <c r="D10" s="18">
        <v>27</v>
      </c>
      <c r="E10" s="118">
        <v>50</v>
      </c>
      <c r="F10" s="18">
        <v>35</v>
      </c>
      <c r="G10" s="11">
        <v>100</v>
      </c>
      <c r="H10" s="18">
        <v>39.5</v>
      </c>
      <c r="I10" s="118">
        <v>50</v>
      </c>
      <c r="J10" s="32">
        <f t="shared" si="0"/>
        <v>101.5</v>
      </c>
      <c r="K10" s="14">
        <f t="shared" si="0"/>
        <v>200</v>
      </c>
    </row>
    <row r="11" spans="1:14" ht="16.5" thickTop="1" thickBot="1" x14ac:dyDescent="0.3">
      <c r="A11" s="24">
        <v>3</v>
      </c>
      <c r="B11" s="17" t="s">
        <v>58</v>
      </c>
      <c r="C11" s="17" t="s">
        <v>59</v>
      </c>
      <c r="D11" s="9">
        <v>16.399999999999999</v>
      </c>
      <c r="E11" s="25">
        <f>D11*E10/D10</f>
        <v>30.370370370370367</v>
      </c>
      <c r="F11" s="9">
        <v>35</v>
      </c>
      <c r="G11" s="11">
        <v>100</v>
      </c>
      <c r="H11" s="9">
        <v>38.75</v>
      </c>
      <c r="I11" s="113">
        <f>H11*I10/H10</f>
        <v>49.050632911392405</v>
      </c>
      <c r="J11" s="32">
        <f t="shared" si="0"/>
        <v>90.15</v>
      </c>
      <c r="K11" s="14">
        <f t="shared" si="0"/>
        <v>179.42100328176278</v>
      </c>
    </row>
    <row r="12" spans="1:14" ht="16.5" thickTop="1" thickBot="1" x14ac:dyDescent="0.3">
      <c r="A12" s="24">
        <v>4</v>
      </c>
      <c r="B12" s="119" t="s">
        <v>49</v>
      </c>
      <c r="C12" s="120" t="s">
        <v>50</v>
      </c>
      <c r="D12" s="69">
        <v>24</v>
      </c>
      <c r="E12" s="121">
        <f>D12*E10/D10</f>
        <v>44.444444444444443</v>
      </c>
      <c r="F12" s="69">
        <v>35</v>
      </c>
      <c r="G12" s="11">
        <v>100</v>
      </c>
      <c r="H12" s="114">
        <v>27.5</v>
      </c>
      <c r="I12" s="31">
        <f>H12*I10/H10</f>
        <v>34.810126582278478</v>
      </c>
      <c r="J12" s="32">
        <f t="shared" si="0"/>
        <v>86.5</v>
      </c>
      <c r="K12" s="14">
        <f t="shared" si="0"/>
        <v>179.25457102672294</v>
      </c>
    </row>
    <row r="13" spans="1:14" ht="16.5" thickTop="1" thickBot="1" x14ac:dyDescent="0.3">
      <c r="A13" s="24">
        <v>5</v>
      </c>
      <c r="B13" s="17" t="s">
        <v>22</v>
      </c>
      <c r="C13" s="17" t="s">
        <v>23</v>
      </c>
      <c r="D13" s="18">
        <v>22</v>
      </c>
      <c r="E13" s="9">
        <f>D13*E10/D10</f>
        <v>40.74074074074074</v>
      </c>
      <c r="F13" s="18">
        <v>35</v>
      </c>
      <c r="G13" s="11">
        <v>100</v>
      </c>
      <c r="H13" s="18">
        <v>36.25</v>
      </c>
      <c r="I13" s="9">
        <f>H13*I10/H10</f>
        <v>45.88607594936709</v>
      </c>
      <c r="J13" s="54">
        <f t="shared" si="0"/>
        <v>93.25</v>
      </c>
      <c r="K13" s="54">
        <f t="shared" si="0"/>
        <v>186.62681669010783</v>
      </c>
    </row>
    <row r="14" spans="1:14" ht="15.75" thickTop="1" x14ac:dyDescent="0.25"/>
    <row r="15" spans="1:14" ht="15.75" thickBot="1" x14ac:dyDescent="0.3"/>
    <row r="16" spans="1:14" ht="15.75" thickBot="1" x14ac:dyDescent="0.3">
      <c r="A16" s="132" t="s">
        <v>26</v>
      </c>
      <c r="B16" s="133"/>
      <c r="C16" s="133"/>
      <c r="D16" s="133"/>
      <c r="E16" s="133"/>
      <c r="F16" s="133"/>
      <c r="G16" s="133"/>
      <c r="H16" s="38"/>
      <c r="I16" s="38"/>
      <c r="J16" s="39"/>
      <c r="K16" s="40"/>
      <c r="L16" s="40"/>
      <c r="M16" s="40"/>
      <c r="N16" s="40"/>
    </row>
    <row r="17" spans="1:14" ht="27.75" thickTop="1" thickBot="1" x14ac:dyDescent="0.3">
      <c r="A17" s="41" t="s">
        <v>8</v>
      </c>
      <c r="B17" s="42" t="s">
        <v>9</v>
      </c>
      <c r="C17" s="41" t="s">
        <v>10</v>
      </c>
      <c r="D17" s="134" t="s">
        <v>27</v>
      </c>
      <c r="E17" s="134"/>
      <c r="F17" s="134" t="s">
        <v>28</v>
      </c>
      <c r="G17" s="134"/>
      <c r="H17" s="135" t="s">
        <v>7</v>
      </c>
      <c r="I17" s="136"/>
      <c r="J17" s="122" t="s">
        <v>29</v>
      </c>
      <c r="K17" s="123"/>
      <c r="L17" s="123"/>
      <c r="M17" s="123"/>
      <c r="N17" s="43"/>
    </row>
    <row r="18" spans="1:14" ht="27" thickTop="1" thickBot="1" x14ac:dyDescent="0.3">
      <c r="A18" s="41"/>
      <c r="B18" s="44"/>
      <c r="C18" s="42"/>
      <c r="D18" s="45" t="s">
        <v>30</v>
      </c>
      <c r="E18" s="46" t="s">
        <v>31</v>
      </c>
      <c r="F18" s="46" t="s">
        <v>30</v>
      </c>
      <c r="G18" s="47" t="s">
        <v>31</v>
      </c>
      <c r="H18" s="48" t="s">
        <v>30</v>
      </c>
      <c r="I18" s="49" t="s">
        <v>31</v>
      </c>
      <c r="J18" s="50" t="s">
        <v>32</v>
      </c>
      <c r="K18" s="51" t="s">
        <v>33</v>
      </c>
      <c r="L18" s="51" t="s">
        <v>34</v>
      </c>
      <c r="M18" s="51" t="s">
        <v>35</v>
      </c>
      <c r="N18" s="52" t="s">
        <v>36</v>
      </c>
    </row>
    <row r="19" spans="1:14" ht="16.5" thickTop="1" thickBot="1" x14ac:dyDescent="0.3">
      <c r="A19" s="6">
        <v>1</v>
      </c>
      <c r="B19" s="17" t="s">
        <v>20</v>
      </c>
      <c r="C19" s="17" t="s">
        <v>21</v>
      </c>
      <c r="D19" s="53">
        <v>355.11520000000002</v>
      </c>
      <c r="E19" s="59">
        <v>720.94122929957211</v>
      </c>
      <c r="F19" s="54">
        <v>91.25</v>
      </c>
      <c r="G19" s="54">
        <v>184.68120018752933</v>
      </c>
      <c r="H19" s="54">
        <f t="shared" ref="H19:I23" si="1">D19+F19</f>
        <v>446.36520000000002</v>
      </c>
      <c r="I19" s="54">
        <f t="shared" si="1"/>
        <v>905.6224294871015</v>
      </c>
      <c r="J19" s="55" t="s">
        <v>42</v>
      </c>
      <c r="K19" s="56" t="s">
        <v>39</v>
      </c>
      <c r="L19" s="56" t="s">
        <v>43</v>
      </c>
      <c r="M19" s="56" t="s">
        <v>44</v>
      </c>
      <c r="N19" s="56" t="s">
        <v>37</v>
      </c>
    </row>
    <row r="20" spans="1:14" ht="16.5" thickTop="1" thickBot="1" x14ac:dyDescent="0.3">
      <c r="A20" s="97">
        <v>2</v>
      </c>
      <c r="B20" s="17" t="s">
        <v>67</v>
      </c>
      <c r="C20" s="17" t="s">
        <v>68</v>
      </c>
      <c r="D20" s="53">
        <v>152.82499999999999</v>
      </c>
      <c r="E20" s="59">
        <v>569.93455703935638</v>
      </c>
      <c r="F20" s="54">
        <v>101.5</v>
      </c>
      <c r="G20" s="54">
        <v>200</v>
      </c>
      <c r="H20" s="54">
        <f t="shared" si="1"/>
        <v>254.32499999999999</v>
      </c>
      <c r="I20" s="54">
        <f t="shared" si="1"/>
        <v>769.93455703935638</v>
      </c>
      <c r="J20" s="55" t="s">
        <v>38</v>
      </c>
      <c r="K20" s="56" t="s">
        <v>69</v>
      </c>
      <c r="L20" s="56" t="s">
        <v>70</v>
      </c>
      <c r="M20" s="56" t="s">
        <v>39</v>
      </c>
      <c r="N20" s="56"/>
    </row>
    <row r="21" spans="1:14" ht="16.5" thickTop="1" thickBot="1" x14ac:dyDescent="0.3">
      <c r="A21" s="24">
        <v>3</v>
      </c>
      <c r="B21" s="17" t="s">
        <v>58</v>
      </c>
      <c r="C21" s="17" t="s">
        <v>59</v>
      </c>
      <c r="D21" s="53">
        <v>152.52500000000001</v>
      </c>
      <c r="E21" s="53">
        <v>550.42347696879642</v>
      </c>
      <c r="F21" s="9">
        <v>90.15</v>
      </c>
      <c r="G21" s="9">
        <v>179.42100328176278</v>
      </c>
      <c r="H21" s="54">
        <f t="shared" si="1"/>
        <v>242.67500000000001</v>
      </c>
      <c r="I21" s="54">
        <f t="shared" si="1"/>
        <v>729.84448025055917</v>
      </c>
      <c r="J21" s="55" t="s">
        <v>60</v>
      </c>
      <c r="K21" s="56" t="s">
        <v>61</v>
      </c>
      <c r="L21" s="56" t="s">
        <v>53</v>
      </c>
      <c r="M21" s="56" t="s">
        <v>38</v>
      </c>
      <c r="N21" s="56" t="s">
        <v>37</v>
      </c>
    </row>
    <row r="22" spans="1:14" ht="16.5" thickTop="1" thickBot="1" x14ac:dyDescent="0.3">
      <c r="A22" s="24">
        <v>5</v>
      </c>
      <c r="B22" s="7" t="s">
        <v>49</v>
      </c>
      <c r="C22" s="17" t="s">
        <v>50</v>
      </c>
      <c r="D22" s="116">
        <v>181.501</v>
      </c>
      <c r="E22" s="116">
        <v>547.2774212801728</v>
      </c>
      <c r="F22" s="116">
        <v>86.5</v>
      </c>
      <c r="G22" s="116">
        <v>179.25457102672294</v>
      </c>
      <c r="H22" s="116">
        <f t="shared" si="1"/>
        <v>268.00099999999998</v>
      </c>
      <c r="I22" s="116">
        <f t="shared" si="1"/>
        <v>726.53199230689575</v>
      </c>
      <c r="J22" s="56" t="s">
        <v>43</v>
      </c>
      <c r="K22" s="56" t="s">
        <v>51</v>
      </c>
      <c r="L22" s="56" t="s">
        <v>52</v>
      </c>
      <c r="M22" s="56" t="s">
        <v>37</v>
      </c>
      <c r="N22" s="56" t="s">
        <v>53</v>
      </c>
    </row>
    <row r="23" spans="1:14" ht="16.5" thickTop="1" thickBot="1" x14ac:dyDescent="0.3">
      <c r="A23" s="24">
        <v>4</v>
      </c>
      <c r="B23" s="17" t="s">
        <v>22</v>
      </c>
      <c r="C23" s="17" t="s">
        <v>23</v>
      </c>
      <c r="D23" s="53">
        <v>191.90904999999998</v>
      </c>
      <c r="E23" s="53">
        <v>540.63425470647144</v>
      </c>
      <c r="F23" s="54">
        <v>93.25</v>
      </c>
      <c r="G23" s="54">
        <v>186.62681669010783</v>
      </c>
      <c r="H23" s="54">
        <f t="shared" si="1"/>
        <v>285.15904999999998</v>
      </c>
      <c r="I23" s="54">
        <f t="shared" si="1"/>
        <v>727.26107139657927</v>
      </c>
      <c r="J23" s="55" t="s">
        <v>39</v>
      </c>
      <c r="K23" s="56" t="s">
        <v>42</v>
      </c>
      <c r="L23" s="56" t="s">
        <v>37</v>
      </c>
      <c r="M23" s="56" t="s">
        <v>38</v>
      </c>
      <c r="N23" s="56" t="s">
        <v>43</v>
      </c>
    </row>
    <row r="24" spans="1:14" ht="16.5" thickTop="1" thickBot="1" x14ac:dyDescent="0.3"/>
    <row r="25" spans="1:14" ht="15.75" thickBot="1" x14ac:dyDescent="0.3">
      <c r="A25" s="124" t="s">
        <v>46</v>
      </c>
      <c r="B25" s="125"/>
      <c r="C25" s="125"/>
      <c r="D25" s="125"/>
      <c r="E25" s="125"/>
      <c r="F25" s="125"/>
      <c r="G25" s="125"/>
      <c r="H25" s="60"/>
      <c r="I25" s="61"/>
      <c r="J25" s="62"/>
    </row>
    <row r="26" spans="1:14" ht="16.5" thickTop="1" thickBot="1" x14ac:dyDescent="0.3">
      <c r="A26" s="126" t="s">
        <v>8</v>
      </c>
      <c r="B26" s="127" t="s">
        <v>9</v>
      </c>
      <c r="C26" s="126" t="s">
        <v>10</v>
      </c>
      <c r="D26" s="126" t="s">
        <v>27</v>
      </c>
      <c r="E26" s="126"/>
      <c r="F26" s="126" t="s">
        <v>28</v>
      </c>
      <c r="G26" s="126"/>
      <c r="H26" s="129" t="s">
        <v>7</v>
      </c>
      <c r="I26" s="130"/>
      <c r="J26" s="62"/>
    </row>
    <row r="27" spans="1:14" ht="27" thickTop="1" thickBot="1" x14ac:dyDescent="0.3">
      <c r="A27" s="127"/>
      <c r="B27" s="128"/>
      <c r="C27" s="126"/>
      <c r="D27" s="63" t="s">
        <v>30</v>
      </c>
      <c r="E27" s="64" t="s">
        <v>31</v>
      </c>
      <c r="F27" s="64" t="s">
        <v>30</v>
      </c>
      <c r="G27" s="65" t="s">
        <v>31</v>
      </c>
      <c r="H27" s="66" t="s">
        <v>30</v>
      </c>
      <c r="I27" s="66" t="s">
        <v>31</v>
      </c>
      <c r="J27" s="62"/>
    </row>
    <row r="28" spans="1:14" ht="16.5" thickTop="1" thickBot="1" x14ac:dyDescent="0.3">
      <c r="A28" s="67">
        <v>1</v>
      </c>
      <c r="B28" s="17" t="s">
        <v>67</v>
      </c>
      <c r="C28" s="17" t="s">
        <v>68</v>
      </c>
      <c r="D28" s="53">
        <v>152.82499999999999</v>
      </c>
      <c r="E28" s="59">
        <v>569.93455703935638</v>
      </c>
      <c r="F28" s="54">
        <v>101.5</v>
      </c>
      <c r="G28" s="54">
        <v>200</v>
      </c>
      <c r="H28" s="54">
        <f>D28+F28</f>
        <v>254.32499999999999</v>
      </c>
      <c r="I28" s="54">
        <f>E28+G28</f>
        <v>769.93455703935638</v>
      </c>
      <c r="J28" s="68" t="s">
        <v>33</v>
      </c>
    </row>
  </sheetData>
  <sheetProtection algorithmName="SHA-512" hashValue="+3hML3vrvahJ+Dpn2xXCoEJJUA5Sj6f+MCsDy/9McUfTxXm6Ascor1tmHmZZYVLIKm++MFlGtWshMitFHsWfVA==" saltValue="wnnWEPuCiUgrPoLP3z2dZw==" spinCount="100000" sheet="1" objects="1" scenarios="1"/>
  <mergeCells count="24"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  <mergeCell ref="A16:G16"/>
    <mergeCell ref="D17:E17"/>
    <mergeCell ref="F17:G17"/>
    <mergeCell ref="J17:M17"/>
    <mergeCell ref="A25:G25"/>
    <mergeCell ref="A26:A27"/>
    <mergeCell ref="B26:B27"/>
    <mergeCell ref="C26:C27"/>
    <mergeCell ref="D26:E26"/>
    <mergeCell ref="F26:G26"/>
    <mergeCell ref="H26:I26"/>
    <mergeCell ref="H17:I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1.2.1</vt:lpstr>
      <vt:lpstr>1.3.1</vt:lpstr>
      <vt:lpstr>1.4.1</vt:lpstr>
      <vt:lpstr>2.1.1</vt:lpstr>
      <vt:lpstr>2.10.1</vt:lpstr>
      <vt:lpstr>2.11.1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2019-07-31T08:08:54Z</dcterms:modified>
</cp:coreProperties>
</file>