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filterPrivacy="1" defaultThemeVersion="124226"/>
  <xr:revisionPtr revIDLastSave="0" documentId="13_ncr:1_{749B1FFF-92BD-4B29-975B-AC45D318BD8A}" xr6:coauthVersionLast="43" xr6:coauthVersionMax="43" xr10:uidLastSave="{00000000-0000-0000-0000-000000000000}"/>
  <bookViews>
    <workbookView xWindow="-120" yWindow="-120" windowWidth="29040" windowHeight="15840" activeTab="3" xr2:uid="{00000000-000D-0000-FFFF-FFFF00000000}"/>
  </bookViews>
  <sheets>
    <sheet name="1.19.1" sheetId="1" r:id="rId1"/>
    <sheet name="1.53.1" sheetId="2" r:id="rId2"/>
    <sheet name="2.133.1" sheetId="3" r:id="rId3"/>
    <sheet name="2.123.1" sheetId="4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9" i="4" l="1"/>
  <c r="H29" i="4"/>
  <c r="I23" i="4"/>
  <c r="H23" i="4"/>
  <c r="I22" i="4"/>
  <c r="H22" i="4"/>
  <c r="I21" i="4"/>
  <c r="H21" i="4"/>
  <c r="I20" i="4"/>
  <c r="H20" i="4"/>
  <c r="I19" i="4"/>
  <c r="H19" i="4"/>
  <c r="J13" i="4"/>
  <c r="E13" i="4"/>
  <c r="K13" i="4" s="1"/>
  <c r="J12" i="4"/>
  <c r="I12" i="4"/>
  <c r="G12" i="4"/>
  <c r="E12" i="4"/>
  <c r="J11" i="4"/>
  <c r="I11" i="4"/>
  <c r="K11" i="4" s="1"/>
  <c r="G11" i="4"/>
  <c r="J10" i="4"/>
  <c r="I10" i="4"/>
  <c r="E10" i="4"/>
  <c r="J9" i="4"/>
  <c r="I9" i="4"/>
  <c r="G9" i="4"/>
  <c r="E9" i="4"/>
  <c r="I29" i="3"/>
  <c r="H29" i="3"/>
  <c r="I23" i="3"/>
  <c r="H23" i="3"/>
  <c r="I22" i="3"/>
  <c r="H22" i="3"/>
  <c r="I21" i="3"/>
  <c r="H21" i="3"/>
  <c r="I20" i="3"/>
  <c r="H20" i="3"/>
  <c r="I19" i="3"/>
  <c r="H19" i="3"/>
  <c r="J13" i="3"/>
  <c r="E13" i="3"/>
  <c r="K13" i="3" s="1"/>
  <c r="J12" i="3"/>
  <c r="I12" i="3"/>
  <c r="G12" i="3"/>
  <c r="E12" i="3"/>
  <c r="K12" i="3" s="1"/>
  <c r="J11" i="3"/>
  <c r="I11" i="3"/>
  <c r="G11" i="3"/>
  <c r="J10" i="3"/>
  <c r="I10" i="3"/>
  <c r="E10" i="3"/>
  <c r="J9" i="3"/>
  <c r="I9" i="3"/>
  <c r="G9" i="3"/>
  <c r="E9" i="3"/>
  <c r="I29" i="2"/>
  <c r="H29" i="2"/>
  <c r="I23" i="2"/>
  <c r="H23" i="2"/>
  <c r="I22" i="2"/>
  <c r="H22" i="2"/>
  <c r="I21" i="2"/>
  <c r="H21" i="2"/>
  <c r="I20" i="2"/>
  <c r="H20" i="2"/>
  <c r="I19" i="2"/>
  <c r="H19" i="2"/>
  <c r="J13" i="2"/>
  <c r="E13" i="2"/>
  <c r="K13" i="2" s="1"/>
  <c r="J12" i="2"/>
  <c r="I12" i="2"/>
  <c r="G12" i="2"/>
  <c r="E12" i="2"/>
  <c r="J11" i="2"/>
  <c r="I11" i="2"/>
  <c r="G11" i="2"/>
  <c r="K11" i="2" s="1"/>
  <c r="J10" i="2"/>
  <c r="I10" i="2"/>
  <c r="E10" i="2"/>
  <c r="J9" i="2"/>
  <c r="I9" i="2"/>
  <c r="G9" i="2"/>
  <c r="E9" i="2"/>
  <c r="I30" i="1"/>
  <c r="H30" i="1"/>
  <c r="I24" i="1"/>
  <c r="H24" i="1"/>
  <c r="I23" i="1"/>
  <c r="H23" i="1"/>
  <c r="I22" i="1"/>
  <c r="H22" i="1"/>
  <c r="I21" i="1"/>
  <c r="H21" i="1"/>
  <c r="I20" i="1"/>
  <c r="H20" i="1"/>
  <c r="L14" i="1"/>
  <c r="K14" i="1"/>
  <c r="I14" i="1"/>
  <c r="G14" i="1"/>
  <c r="E14" i="1"/>
  <c r="M14" i="1" s="1"/>
  <c r="L13" i="1"/>
  <c r="K13" i="1"/>
  <c r="I13" i="1"/>
  <c r="G13" i="1"/>
  <c r="E13" i="1"/>
  <c r="M12" i="1"/>
  <c r="L12" i="1"/>
  <c r="L11" i="1"/>
  <c r="K11" i="1"/>
  <c r="I11" i="1"/>
  <c r="G11" i="1"/>
  <c r="L10" i="1"/>
  <c r="K10" i="1"/>
  <c r="I10" i="1"/>
  <c r="G10" i="1"/>
  <c r="E10" i="1"/>
  <c r="M10" i="1" l="1"/>
  <c r="M11" i="1"/>
  <c r="K9" i="2"/>
  <c r="K10" i="2"/>
  <c r="K9" i="3"/>
  <c r="K10" i="3"/>
  <c r="K9" i="4"/>
  <c r="K10" i="4"/>
  <c r="M13" i="1"/>
  <c r="K12" i="2"/>
  <c r="K12" i="4"/>
  <c r="K11" i="3"/>
</calcChain>
</file>

<file path=xl/sharedStrings.xml><?xml version="1.0" encoding="utf-8"?>
<sst xmlns="http://schemas.openxmlformats.org/spreadsheetml/2006/main" count="410" uniqueCount="53">
  <si>
    <t>ΕΙΔΙΚΟΤΗΤΑ:  ΧΕΙΡΟΥΡΓΙΚΗ  - ΠΡΩΤΟΒΑΘΜΙΑ ΦΡΟΝΤΙΔΑ ΥΓΕΙΑΣ</t>
  </si>
  <si>
    <t>ΒΑΘΜΟΣ: ΔΙΕΥΘΥΝΤΗ(ΘΕΣΗ 1)</t>
  </si>
  <si>
    <t>ΝΟΣΟΚΟΜΕΙΟ: ΚΥ ΚΑΛΛΙΘΕΑΣ</t>
  </si>
  <si>
    <t>1η &amp; 2η ΥΠΕ</t>
  </si>
  <si>
    <t>προκήρυξη  ΑΔΑ : ΨΣΓ8469Η26-9ΘΩ</t>
  </si>
  <si>
    <t>Βαθμολογία Συνέντευξης</t>
  </si>
  <si>
    <t>ΟΜΑΔΑ Α'</t>
  </si>
  <si>
    <t>ΟΜΑΔΑ Β'</t>
  </si>
  <si>
    <t>Σύνολο</t>
  </si>
  <si>
    <t>Α/Α</t>
  </si>
  <si>
    <t>ΗΛ. ΑΙΤΗΣΗ</t>
  </si>
  <si>
    <t>ΑΔΤ</t>
  </si>
  <si>
    <t>ΠΙΝΑΚΑΣ 1</t>
  </si>
  <si>
    <t>ΠΙΝΑΚΑΣ 2</t>
  </si>
  <si>
    <t>ΠΙΝΑΚΑΣ 3</t>
  </si>
  <si>
    <t>Προ</t>
  </si>
  <si>
    <t>Μετά</t>
  </si>
  <si>
    <t>Αναγωγής</t>
  </si>
  <si>
    <t>66/154</t>
  </si>
  <si>
    <t>ΑΗ593936</t>
  </si>
  <si>
    <t>66/1315</t>
  </si>
  <si>
    <t>Ξ151375</t>
  </si>
  <si>
    <t>66/1386</t>
  </si>
  <si>
    <t>ΑΜ065338</t>
  </si>
  <si>
    <t>66/573</t>
  </si>
  <si>
    <t>ΑΗ702507</t>
  </si>
  <si>
    <t>66/850</t>
  </si>
  <si>
    <t>ΑΕ510234</t>
  </si>
  <si>
    <t>Πίνακας Τελικής Βαθμολογίας και Κατάταξης</t>
  </si>
  <si>
    <t>Τελικός Πίνακας Μοριοδότησης</t>
  </si>
  <si>
    <t>Συνέντευξη</t>
  </si>
  <si>
    <t xml:space="preserve">ΣΤΗΛΗ ΠΡΟΤΙΜΗΣΕΩΝ ΥΠΟΨΗΦΙΩΝ </t>
  </si>
  <si>
    <t>Βαθμολογία</t>
  </si>
  <si>
    <t>Αναγωγή</t>
  </si>
  <si>
    <t>1η επιλογή</t>
  </si>
  <si>
    <t>2η επιλογή</t>
  </si>
  <si>
    <t>3η επιλογή</t>
  </si>
  <si>
    <t>4η επιλογή</t>
  </si>
  <si>
    <t>5η επιλογή</t>
  </si>
  <si>
    <t>1.19.1</t>
  </si>
  <si>
    <t>1.53.1</t>
  </si>
  <si>
    <t>2.123.1</t>
  </si>
  <si>
    <t>2.133.1</t>
  </si>
  <si>
    <t>Πίνακας Τελικής Κατάταξης</t>
  </si>
  <si>
    <t>ΒΑΘΜΟΣ: Επιμελητής Β΄(ΘΕΣΗ 1)</t>
  </si>
  <si>
    <t>ΝΟΣΟΚΟΜΕΙΟ: ΚΥ ΑΛΕΞΑΝΔΡΑΣ</t>
  </si>
  <si>
    <t>66/401</t>
  </si>
  <si>
    <t>ΑΙ445073</t>
  </si>
  <si>
    <t>66/1925</t>
  </si>
  <si>
    <t>ΑΚ736915</t>
  </si>
  <si>
    <t>ΝΟΣΟΚΟΜΕΙΟ: ΚΥ ΠΕΡΙΣΤΕΡΙΟΥ</t>
  </si>
  <si>
    <t>προκήρυξη  ΑΔΑ : Ω2ΟΠ469Η2Ξ-66Α</t>
  </si>
  <si>
    <t>ΝΟΣΟΚΟΜΕΙΟ: ΚΥ ΑΙΓΑΛΕΩ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</si>
</sst>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</font>
    <font>
      <b/>
      <sz val="9.5"/>
      <color rgb="FF000000"/>
      <name val="Arial"/>
      <family val="2"/>
      <charset val="161"/>
    </font>
    <font>
      <sz val="9"/>
      <color rgb="FF000000"/>
      <name val="Arial"/>
      <family val="2"/>
      <charset val="161"/>
    </font>
    <font>
      <b/>
      <sz val="9"/>
      <color rgb="FF000000"/>
      <name val="Arial"/>
      <family val="2"/>
      <charset val="161"/>
    </font>
    <font>
      <b/>
      <sz val="10"/>
      <color rgb="FF000000"/>
      <name val="Calibri"/>
      <family val="2"/>
      <charset val="161"/>
    </font>
    <font>
      <sz val="9"/>
      <color theme="1"/>
      <name val="Calibri"/>
      <family val="2"/>
      <charset val="161"/>
      <scheme val="minor"/>
    </font>
    <font>
      <sz val="9.5"/>
      <color rgb="FF000000"/>
      <name val="Arial"/>
      <family val="2"/>
      <charset val="161"/>
    </font>
    <font>
      <sz val="9.5"/>
      <color theme="1"/>
      <name val="Arial"/>
      <family val="2"/>
      <charset val="161"/>
    </font>
    <font>
      <sz val="7"/>
      <color theme="1"/>
      <name val="Calibri"/>
      <family val="2"/>
      <charset val="161"/>
      <scheme val="minor"/>
    </font>
    <font>
      <b/>
      <sz val="9.5"/>
      <color theme="1"/>
      <name val="Arial"/>
      <family val="2"/>
      <charset val="161"/>
    </font>
    <font>
      <sz val="11"/>
      <color theme="1"/>
      <name val="Calibri"/>
      <family val="2"/>
      <charset val="161"/>
    </font>
    <font>
      <b/>
      <sz val="8"/>
      <color rgb="FF000000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8"/>
      <color indexed="8"/>
      <name val="Calibri"/>
      <family val="2"/>
      <charset val="161"/>
    </font>
    <font>
      <b/>
      <sz val="11"/>
      <color theme="1"/>
      <name val="Calibri"/>
      <family val="2"/>
      <charset val="161"/>
    </font>
    <font>
      <sz val="10"/>
      <color rgb="FF000000"/>
      <name val="Calibri"/>
      <family val="2"/>
      <charset val="161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00FF0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rgb="FFC00000"/>
      </left>
      <right style="thin">
        <color rgb="FFFF0000"/>
      </right>
      <top style="thin">
        <color rgb="FFC00000"/>
      </top>
      <bottom/>
      <diagonal/>
    </border>
    <border>
      <left style="thin">
        <color rgb="FFFF0000"/>
      </left>
      <right style="thin">
        <color rgb="FFFF0000"/>
      </right>
      <top style="thin">
        <color rgb="FFC00000"/>
      </top>
      <bottom/>
      <diagonal/>
    </border>
    <border>
      <left style="thin">
        <color rgb="FFFF0000"/>
      </left>
      <right style="thin">
        <color rgb="FFC00000"/>
      </right>
      <top style="thin">
        <color rgb="FFC00000"/>
      </top>
      <bottom/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ck">
        <color indexed="64"/>
      </left>
      <right style="thin">
        <color indexed="64"/>
      </right>
      <top style="thin">
        <color rgb="FFC00000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rgb="FFC00000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2" fillId="0" borderId="4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49" fontId="7" fillId="3" borderId="16" xfId="0" applyNumberFormat="1" applyFont="1" applyFill="1" applyBorder="1" applyAlignment="1">
      <alignment wrapText="1"/>
    </xf>
    <xf numFmtId="2" fontId="8" fillId="2" borderId="16" xfId="0" applyNumberFormat="1" applyFont="1" applyFill="1" applyBorder="1" applyAlignment="1">
      <alignment horizontal="center" vertical="center" wrapText="1"/>
    </xf>
    <xf numFmtId="2" fontId="8" fillId="0" borderId="16" xfId="0" applyNumberFormat="1" applyFont="1" applyBorder="1" applyAlignment="1">
      <alignment horizontal="center" vertical="center" wrapText="1"/>
    </xf>
    <xf numFmtId="2" fontId="0" fillId="0" borderId="16" xfId="0" applyNumberFormat="1" applyBorder="1" applyAlignment="1">
      <alignment horizontal="center" vertical="center" wrapText="1"/>
    </xf>
    <xf numFmtId="2" fontId="9" fillId="2" borderId="16" xfId="0" applyNumberFormat="1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wrapText="1"/>
    </xf>
    <xf numFmtId="2" fontId="3" fillId="2" borderId="16" xfId="0" applyNumberFormat="1" applyFont="1" applyFill="1" applyBorder="1" applyAlignment="1">
      <alignment horizontal="center" vertical="center" wrapText="1"/>
    </xf>
    <xf numFmtId="2" fontId="8" fillId="2" borderId="16" xfId="0" applyNumberFormat="1" applyFont="1" applyFill="1" applyBorder="1" applyAlignment="1">
      <alignment horizontal="center" wrapText="1"/>
    </xf>
    <xf numFmtId="2" fontId="1" fillId="0" borderId="16" xfId="0" applyNumberFormat="1" applyFont="1" applyBorder="1" applyAlignment="1">
      <alignment horizontal="center" vertical="center" wrapText="1"/>
    </xf>
    <xf numFmtId="0" fontId="12" fillId="2" borderId="27" xfId="0" applyFont="1" applyFill="1" applyBorder="1"/>
    <xf numFmtId="0" fontId="12" fillId="2" borderId="28" xfId="0" applyFont="1" applyFill="1" applyBorder="1"/>
    <xf numFmtId="0" fontId="12" fillId="2" borderId="0" xfId="0" applyFont="1" applyFill="1" applyBorder="1"/>
    <xf numFmtId="0" fontId="3" fillId="2" borderId="16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14" fillId="2" borderId="0" xfId="0" applyFont="1" applyFill="1" applyBorder="1"/>
    <xf numFmtId="0" fontId="3" fillId="2" borderId="9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49" fontId="13" fillId="4" borderId="32" xfId="0" applyNumberFormat="1" applyFont="1" applyFill="1" applyBorder="1" applyAlignment="1"/>
    <xf numFmtId="49" fontId="13" fillId="4" borderId="33" xfId="0" applyNumberFormat="1" applyFont="1" applyFill="1" applyBorder="1" applyAlignment="1"/>
    <xf numFmtId="49" fontId="13" fillId="4" borderId="34" xfId="0" applyNumberFormat="1" applyFont="1" applyFill="1" applyBorder="1" applyAlignment="1"/>
    <xf numFmtId="2" fontId="9" fillId="2" borderId="16" xfId="0" applyNumberFormat="1" applyFont="1" applyFill="1" applyBorder="1" applyAlignment="1">
      <alignment horizontal="center" vertical="center"/>
    </xf>
    <xf numFmtId="2" fontId="12" fillId="2" borderId="16" xfId="0" applyNumberFormat="1" applyFont="1" applyFill="1" applyBorder="1" applyAlignment="1">
      <alignment horizontal="center" vertical="center"/>
    </xf>
    <xf numFmtId="49" fontId="12" fillId="5" borderId="35" xfId="0" applyNumberFormat="1" applyFont="1" applyFill="1" applyBorder="1"/>
    <xf numFmtId="49" fontId="12" fillId="5" borderId="36" xfId="0" applyNumberFormat="1" applyFont="1" applyFill="1" applyBorder="1"/>
    <xf numFmtId="0" fontId="15" fillId="2" borderId="19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 wrapText="1"/>
    </xf>
    <xf numFmtId="2" fontId="8" fillId="0" borderId="16" xfId="0" applyNumberFormat="1" applyFont="1" applyBorder="1" applyAlignment="1">
      <alignment horizontal="center" vertical="center"/>
    </xf>
    <xf numFmtId="2" fontId="9" fillId="0" borderId="16" xfId="0" applyNumberFormat="1" applyFont="1" applyBorder="1" applyAlignment="1">
      <alignment horizontal="center" vertical="center"/>
    </xf>
    <xf numFmtId="0" fontId="0" fillId="6" borderId="37" xfId="0" applyFill="1" applyBorder="1"/>
    <xf numFmtId="0" fontId="0" fillId="6" borderId="38" xfId="0" applyFill="1" applyBorder="1"/>
    <xf numFmtId="0" fontId="0" fillId="6" borderId="0" xfId="0" applyFill="1"/>
    <xf numFmtId="49" fontId="0" fillId="0" borderId="0" xfId="0" applyNumberFormat="1"/>
    <xf numFmtId="0" fontId="4" fillId="6" borderId="23" xfId="0" applyFont="1" applyFill="1" applyBorder="1" applyAlignment="1">
      <alignment horizontal="center" vertical="center" wrapText="1"/>
    </xf>
    <xf numFmtId="0" fontId="8" fillId="6" borderId="23" xfId="0" applyFont="1" applyFill="1" applyBorder="1" applyAlignment="1">
      <alignment horizontal="center" vertical="center" wrapText="1"/>
    </xf>
    <xf numFmtId="0" fontId="8" fillId="6" borderId="23" xfId="0" applyFont="1" applyFill="1" applyBorder="1" applyAlignment="1">
      <alignment horizontal="left" vertical="center" wrapText="1"/>
    </xf>
    <xf numFmtId="0" fontId="8" fillId="6" borderId="40" xfId="0" applyFont="1" applyFill="1" applyBorder="1" applyAlignment="1">
      <alignment horizontal="center" vertical="center" wrapText="1"/>
    </xf>
    <xf numFmtId="0" fontId="8" fillId="6" borderId="41" xfId="0" applyFont="1" applyFill="1" applyBorder="1" applyAlignment="1">
      <alignment horizontal="center" vertical="center" wrapText="1"/>
    </xf>
    <xf numFmtId="0" fontId="6" fillId="6" borderId="20" xfId="0" applyFont="1" applyFill="1" applyBorder="1" applyAlignment="1">
      <alignment horizontal="center" wrapText="1"/>
    </xf>
    <xf numFmtId="0" fontId="10" fillId="0" borderId="25" xfId="0" applyFont="1" applyFill="1" applyBorder="1" applyAlignment="1">
      <alignment horizont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vertical="center" wrapText="1"/>
    </xf>
    <xf numFmtId="2" fontId="9" fillId="2" borderId="42" xfId="0" applyNumberFormat="1" applyFont="1" applyFill="1" applyBorder="1" applyAlignment="1">
      <alignment horizontal="center" vertical="center" wrapText="1"/>
    </xf>
    <xf numFmtId="2" fontId="11" fillId="2" borderId="42" xfId="0" applyNumberFormat="1" applyFont="1" applyFill="1" applyBorder="1" applyAlignment="1">
      <alignment horizontal="center" vertical="center" wrapText="1"/>
    </xf>
    <xf numFmtId="2" fontId="8" fillId="2" borderId="42" xfId="0" applyNumberFormat="1" applyFont="1" applyFill="1" applyBorder="1" applyAlignment="1">
      <alignment horizontal="center" wrapText="1"/>
    </xf>
    <xf numFmtId="2" fontId="9" fillId="0" borderId="42" xfId="0" applyNumberFormat="1" applyFont="1" applyBorder="1" applyAlignment="1">
      <alignment horizontal="center" vertical="center" wrapText="1"/>
    </xf>
    <xf numFmtId="0" fontId="0" fillId="0" borderId="0" xfId="0" applyBorder="1"/>
    <xf numFmtId="49" fontId="16" fillId="7" borderId="43" xfId="0" applyNumberFormat="1" applyFont="1" applyFill="1" applyBorder="1" applyAlignment="1"/>
    <xf numFmtId="0" fontId="4" fillId="2" borderId="16" xfId="0" applyFont="1" applyFill="1" applyBorder="1" applyAlignment="1">
      <alignment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wrapText="1"/>
    </xf>
    <xf numFmtId="2" fontId="9" fillId="0" borderId="16" xfId="0" applyNumberFormat="1" applyFont="1" applyBorder="1" applyAlignment="1">
      <alignment horizontal="center"/>
    </xf>
    <xf numFmtId="2" fontId="12" fillId="2" borderId="20" xfId="0" applyNumberFormat="1" applyFont="1" applyFill="1" applyBorder="1" applyAlignment="1">
      <alignment horizontal="center" vertical="center"/>
    </xf>
    <xf numFmtId="2" fontId="12" fillId="2" borderId="46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2" fontId="3" fillId="2" borderId="20" xfId="0" applyNumberFormat="1" applyFont="1" applyFill="1" applyBorder="1" applyAlignment="1">
      <alignment horizontal="center" wrapText="1"/>
    </xf>
    <xf numFmtId="2" fontId="8" fillId="2" borderId="11" xfId="0" applyNumberFormat="1" applyFont="1" applyFill="1" applyBorder="1" applyAlignment="1">
      <alignment horizontal="center" vertical="center" wrapText="1"/>
    </xf>
    <xf numFmtId="2" fontId="12" fillId="2" borderId="19" xfId="0" applyNumberFormat="1" applyFont="1" applyFill="1" applyBorder="1" applyAlignment="1">
      <alignment horizontal="center" vertical="center"/>
    </xf>
    <xf numFmtId="2" fontId="3" fillId="2" borderId="20" xfId="0" applyNumberFormat="1" applyFont="1" applyFill="1" applyBorder="1" applyAlignment="1">
      <alignment horizontal="center" vertical="center" wrapText="1"/>
    </xf>
    <xf numFmtId="2" fontId="8" fillId="2" borderId="23" xfId="0" applyNumberFormat="1" applyFont="1" applyFill="1" applyBorder="1" applyAlignment="1">
      <alignment horizontal="center" wrapText="1"/>
    </xf>
    <xf numFmtId="2" fontId="8" fillId="2" borderId="20" xfId="0" applyNumberFormat="1" applyFont="1" applyFill="1" applyBorder="1" applyAlignment="1">
      <alignment horizontal="center" vertical="center" wrapText="1"/>
    </xf>
    <xf numFmtId="2" fontId="8" fillId="2" borderId="28" xfId="0" applyNumberFormat="1" applyFont="1" applyFill="1" applyBorder="1" applyAlignment="1">
      <alignment horizontal="center" vertical="center" wrapText="1"/>
    </xf>
    <xf numFmtId="2" fontId="8" fillId="2" borderId="20" xfId="0" applyNumberFormat="1" applyFont="1" applyFill="1" applyBorder="1" applyAlignment="1">
      <alignment horizontal="center" wrapText="1"/>
    </xf>
    <xf numFmtId="2" fontId="8" fillId="2" borderId="23" xfId="0" applyNumberFormat="1" applyFont="1" applyFill="1" applyBorder="1" applyAlignment="1">
      <alignment horizontal="center" vertical="center" wrapText="1"/>
    </xf>
    <xf numFmtId="2" fontId="12" fillId="2" borderId="23" xfId="0" applyNumberFormat="1" applyFont="1" applyFill="1" applyBorder="1" applyAlignment="1">
      <alignment horizontal="center" vertical="center"/>
    </xf>
    <xf numFmtId="2" fontId="8" fillId="2" borderId="19" xfId="0" applyNumberFormat="1" applyFont="1" applyFill="1" applyBorder="1" applyAlignment="1">
      <alignment horizontal="center" wrapText="1"/>
    </xf>
    <xf numFmtId="2" fontId="8" fillId="2" borderId="26" xfId="0" applyNumberFormat="1" applyFont="1" applyFill="1" applyBorder="1" applyAlignment="1">
      <alignment horizontal="center" wrapText="1"/>
    </xf>
    <xf numFmtId="2" fontId="3" fillId="2" borderId="47" xfId="0" applyNumberFormat="1" applyFont="1" applyFill="1" applyBorder="1" applyAlignment="1">
      <alignment horizontal="center" wrapText="1"/>
    </xf>
    <xf numFmtId="0" fontId="3" fillId="2" borderId="39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left" vertical="center" wrapText="1"/>
    </xf>
    <xf numFmtId="0" fontId="6" fillId="0" borderId="19" xfId="0" applyFont="1" applyBorder="1" applyAlignment="1">
      <alignment horizontal="center" wrapText="1"/>
    </xf>
    <xf numFmtId="2" fontId="18" fillId="2" borderId="16" xfId="0" applyNumberFormat="1" applyFont="1" applyFill="1" applyBorder="1" applyAlignment="1">
      <alignment horizontal="center" vertical="center" wrapText="1"/>
    </xf>
    <xf numFmtId="2" fontId="18" fillId="0" borderId="16" xfId="0" applyNumberFormat="1" applyFont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2" fontId="12" fillId="2" borderId="49" xfId="0" applyNumberFormat="1" applyFont="1" applyFill="1" applyBorder="1" applyAlignment="1">
      <alignment horizontal="center" vertical="center"/>
    </xf>
    <xf numFmtId="2" fontId="12" fillId="2" borderId="48" xfId="0" applyNumberFormat="1" applyFont="1" applyFill="1" applyBorder="1" applyAlignment="1">
      <alignment horizontal="center" vertical="center"/>
    </xf>
    <xf numFmtId="2" fontId="17" fillId="2" borderId="48" xfId="0" applyNumberFormat="1" applyFont="1" applyFill="1" applyBorder="1" applyAlignment="1">
      <alignment horizontal="center" vertical="center"/>
    </xf>
    <xf numFmtId="49" fontId="12" fillId="5" borderId="50" xfId="0" applyNumberFormat="1" applyFont="1" applyFill="1" applyBorder="1"/>
    <xf numFmtId="49" fontId="13" fillId="8" borderId="51" xfId="0" applyNumberFormat="1" applyFont="1" applyFill="1" applyBorder="1" applyAlignment="1"/>
    <xf numFmtId="49" fontId="13" fillId="8" borderId="52" xfId="0" applyNumberFormat="1" applyFont="1" applyFill="1" applyBorder="1" applyAlignment="1"/>
    <xf numFmtId="2" fontId="12" fillId="2" borderId="6" xfId="0" applyNumberFormat="1" applyFont="1" applyFill="1" applyBorder="1" applyAlignment="1">
      <alignment horizontal="center" vertical="center"/>
    </xf>
    <xf numFmtId="49" fontId="13" fillId="8" borderId="25" xfId="0" applyNumberFormat="1" applyFont="1" applyFill="1" applyBorder="1" applyAlignment="1"/>
    <xf numFmtId="0" fontId="13" fillId="2" borderId="14" xfId="0" applyFont="1" applyFill="1" applyBorder="1" applyAlignment="1">
      <alignment horizontal="center" wrapText="1"/>
    </xf>
    <xf numFmtId="0" fontId="13" fillId="2" borderId="0" xfId="0" applyFont="1" applyFill="1" applyBorder="1" applyAlignment="1">
      <alignment horizontal="center" wrapText="1"/>
    </xf>
    <xf numFmtId="0" fontId="8" fillId="6" borderId="19" xfId="0" applyFont="1" applyFill="1" applyBorder="1" applyAlignment="1">
      <alignment horizontal="center" vertical="center" wrapText="1"/>
    </xf>
    <xf numFmtId="0" fontId="8" fillId="6" borderId="26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39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wrapText="1"/>
    </xf>
    <xf numFmtId="0" fontId="8" fillId="6" borderId="16" xfId="0" applyFont="1" applyFill="1" applyBorder="1" applyAlignment="1">
      <alignment horizont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8" fillId="2" borderId="19" xfId="0" applyFont="1" applyFill="1" applyBorder="1" applyAlignment="1">
      <alignment horizontal="center" wrapText="1"/>
    </xf>
    <xf numFmtId="0" fontId="8" fillId="2" borderId="26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wrapText="1"/>
    </xf>
    <xf numFmtId="0" fontId="8" fillId="2" borderId="16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wrapText="1"/>
    </xf>
    <xf numFmtId="0" fontId="8" fillId="6" borderId="21" xfId="0" applyFont="1" applyFill="1" applyBorder="1" applyAlignment="1">
      <alignment horizont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</sheetPr>
  <dimension ref="A1:R30"/>
  <sheetViews>
    <sheetView workbookViewId="0">
      <selection activeCell="V14" sqref="V14"/>
    </sheetView>
  </sheetViews>
  <sheetFormatPr defaultRowHeight="15" x14ac:dyDescent="0.25"/>
  <sheetData>
    <row r="1" spans="1:17" x14ac:dyDescent="0.25">
      <c r="A1" s="120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2"/>
    </row>
    <row r="2" spans="1:17" x14ac:dyDescent="0.25">
      <c r="A2" s="120" t="s">
        <v>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2"/>
    </row>
    <row r="3" spans="1:17" x14ac:dyDescent="0.25">
      <c r="A3" s="120" t="s">
        <v>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</row>
    <row r="4" spans="1:17" ht="30.75" thickBot="1" x14ac:dyDescent="0.3">
      <c r="A4" s="1" t="s">
        <v>3</v>
      </c>
      <c r="B4" s="123" t="s">
        <v>4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4"/>
      <c r="O4" s="124"/>
      <c r="P4" s="124"/>
      <c r="Q4" s="125"/>
    </row>
    <row r="5" spans="1:17" ht="16.5" thickTop="1" thickBot="1" x14ac:dyDescent="0.3">
      <c r="A5" s="126" t="s">
        <v>5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8"/>
      <c r="N5" s="2"/>
      <c r="O5" s="2"/>
      <c r="P5" s="2"/>
      <c r="Q5" s="2"/>
    </row>
    <row r="6" spans="1:17" ht="16.5" thickTop="1" thickBot="1" x14ac:dyDescent="0.3">
      <c r="A6" s="3"/>
      <c r="B6" s="3"/>
      <c r="C6" s="4"/>
      <c r="D6" s="129" t="s">
        <v>6</v>
      </c>
      <c r="E6" s="130"/>
      <c r="F6" s="130"/>
      <c r="G6" s="130"/>
      <c r="H6" s="130"/>
      <c r="I6" s="131"/>
      <c r="J6" s="132" t="s">
        <v>7</v>
      </c>
      <c r="K6" s="133"/>
      <c r="L6" s="135" t="s">
        <v>8</v>
      </c>
      <c r="M6" s="135"/>
      <c r="N6" s="2"/>
      <c r="O6" s="2"/>
      <c r="P6" s="2"/>
      <c r="Q6" s="2"/>
    </row>
    <row r="7" spans="1:17" ht="16.5" thickTop="1" thickBot="1" x14ac:dyDescent="0.3">
      <c r="A7" s="109" t="s">
        <v>9</v>
      </c>
      <c r="B7" s="109" t="s">
        <v>10</v>
      </c>
      <c r="C7" s="109" t="s">
        <v>11</v>
      </c>
      <c r="D7" s="110" t="s">
        <v>12</v>
      </c>
      <c r="E7" s="110"/>
      <c r="F7" s="110" t="s">
        <v>13</v>
      </c>
      <c r="G7" s="111"/>
      <c r="H7" s="112" t="s">
        <v>14</v>
      </c>
      <c r="I7" s="113"/>
      <c r="J7" s="111"/>
      <c r="K7" s="134"/>
      <c r="L7" s="136"/>
      <c r="M7" s="136"/>
      <c r="N7" s="2"/>
      <c r="O7" s="2"/>
      <c r="P7" s="2"/>
      <c r="Q7" s="2"/>
    </row>
    <row r="8" spans="1:17" ht="16.5" thickTop="1" thickBot="1" x14ac:dyDescent="0.3">
      <c r="A8" s="109"/>
      <c r="B8" s="109"/>
      <c r="C8" s="109"/>
      <c r="D8" s="5" t="s">
        <v>15</v>
      </c>
      <c r="E8" s="5" t="s">
        <v>16</v>
      </c>
      <c r="F8" s="5" t="s">
        <v>15</v>
      </c>
      <c r="G8" s="6" t="s">
        <v>16</v>
      </c>
      <c r="H8" s="7" t="s">
        <v>15</v>
      </c>
      <c r="I8" s="8" t="s">
        <v>16</v>
      </c>
      <c r="J8" s="5" t="s">
        <v>15</v>
      </c>
      <c r="K8" s="5" t="s">
        <v>16</v>
      </c>
      <c r="L8" s="5" t="s">
        <v>15</v>
      </c>
      <c r="M8" s="5" t="s">
        <v>16</v>
      </c>
      <c r="N8" s="2"/>
      <c r="O8" s="2"/>
      <c r="P8" s="2"/>
      <c r="Q8" s="2"/>
    </row>
    <row r="9" spans="1:17" ht="16.5" thickTop="1" thickBot="1" x14ac:dyDescent="0.3">
      <c r="A9" s="137"/>
      <c r="B9" s="109"/>
      <c r="C9" s="109"/>
      <c r="D9" s="9" t="s">
        <v>17</v>
      </c>
      <c r="E9" s="9" t="s">
        <v>17</v>
      </c>
      <c r="F9" s="9" t="s">
        <v>17</v>
      </c>
      <c r="G9" s="10" t="s">
        <v>17</v>
      </c>
      <c r="H9" s="11" t="s">
        <v>17</v>
      </c>
      <c r="I9" s="12" t="s">
        <v>17</v>
      </c>
      <c r="J9" s="9" t="s">
        <v>17</v>
      </c>
      <c r="K9" s="9" t="s">
        <v>17</v>
      </c>
      <c r="L9" s="9" t="s">
        <v>17</v>
      </c>
      <c r="M9" s="9" t="s">
        <v>17</v>
      </c>
      <c r="N9" s="2"/>
      <c r="O9" s="2"/>
      <c r="P9" s="2"/>
      <c r="Q9" s="2"/>
    </row>
    <row r="10" spans="1:17" ht="16.5" thickTop="1" thickBot="1" x14ac:dyDescent="0.3">
      <c r="A10" s="13">
        <v>1</v>
      </c>
      <c r="B10" s="14" t="s">
        <v>18</v>
      </c>
      <c r="C10" s="14" t="s">
        <v>19</v>
      </c>
      <c r="D10" s="15">
        <v>38.4</v>
      </c>
      <c r="E10" s="15">
        <f>D10*E12/D12</f>
        <v>32</v>
      </c>
      <c r="F10" s="15">
        <v>47</v>
      </c>
      <c r="G10" s="16">
        <f>F10*G12/F12</f>
        <v>47</v>
      </c>
      <c r="H10" s="17">
        <v>0</v>
      </c>
      <c r="I10" s="17">
        <f>H10*I12/H12</f>
        <v>0</v>
      </c>
      <c r="J10" s="15">
        <v>20</v>
      </c>
      <c r="K10" s="16">
        <f>J10*K12/J12</f>
        <v>20</v>
      </c>
      <c r="L10" s="18">
        <f t="shared" ref="L10:M14" si="0">D10+F10+H10+J10</f>
        <v>105.4</v>
      </c>
      <c r="M10" s="60">
        <f t="shared" si="0"/>
        <v>99</v>
      </c>
      <c r="N10" s="58"/>
      <c r="O10" s="2"/>
      <c r="P10" s="2"/>
      <c r="Q10" s="2"/>
    </row>
    <row r="11" spans="1:17" ht="16.5" thickTop="1" thickBot="1" x14ac:dyDescent="0.3">
      <c r="A11" s="19">
        <v>2</v>
      </c>
      <c r="B11" s="14" t="s">
        <v>20</v>
      </c>
      <c r="C11" s="14" t="s">
        <v>21</v>
      </c>
      <c r="D11" s="15">
        <v>60</v>
      </c>
      <c r="E11" s="20">
        <v>50</v>
      </c>
      <c r="F11" s="15">
        <v>90</v>
      </c>
      <c r="G11" s="16">
        <f>F11*G12/F12</f>
        <v>90</v>
      </c>
      <c r="H11" s="17">
        <v>14</v>
      </c>
      <c r="I11" s="17">
        <f>H11*I12/H12</f>
        <v>14</v>
      </c>
      <c r="J11" s="15">
        <v>33.332999999999998</v>
      </c>
      <c r="K11" s="15">
        <f>J11*K12/J12</f>
        <v>33.332999999999998</v>
      </c>
      <c r="L11" s="18">
        <f t="shared" si="0"/>
        <v>197.333</v>
      </c>
      <c r="M11" s="60">
        <f t="shared" si="0"/>
        <v>187.333</v>
      </c>
      <c r="N11" s="58"/>
      <c r="O11" s="2"/>
      <c r="P11" s="2"/>
      <c r="Q11" s="2"/>
    </row>
    <row r="12" spans="1:17" ht="16.5" thickTop="1" thickBot="1" x14ac:dyDescent="0.3">
      <c r="A12" s="19">
        <v>3</v>
      </c>
      <c r="B12" s="14" t="s">
        <v>22</v>
      </c>
      <c r="C12" s="14" t="s">
        <v>23</v>
      </c>
      <c r="D12" s="21">
        <v>60</v>
      </c>
      <c r="E12" s="20">
        <v>50</v>
      </c>
      <c r="F12" s="15">
        <v>100</v>
      </c>
      <c r="G12" s="20">
        <v>100</v>
      </c>
      <c r="H12" s="17">
        <v>50</v>
      </c>
      <c r="I12" s="22">
        <v>50</v>
      </c>
      <c r="J12" s="21">
        <v>50</v>
      </c>
      <c r="K12" s="20">
        <v>50</v>
      </c>
      <c r="L12" s="18">
        <f t="shared" si="0"/>
        <v>260</v>
      </c>
      <c r="M12" s="61">
        <f t="shared" si="0"/>
        <v>250</v>
      </c>
      <c r="N12" s="59"/>
      <c r="O12" s="2"/>
      <c r="P12" s="2"/>
      <c r="Q12" s="2"/>
    </row>
    <row r="13" spans="1:17" ht="16.5" thickTop="1" thickBot="1" x14ac:dyDescent="0.3">
      <c r="A13" s="19">
        <v>4</v>
      </c>
      <c r="B13" s="14" t="s">
        <v>24</v>
      </c>
      <c r="C13" s="14" t="s">
        <v>25</v>
      </c>
      <c r="D13" s="21">
        <v>48</v>
      </c>
      <c r="E13" s="21">
        <f>D13*E12/D12</f>
        <v>40</v>
      </c>
      <c r="F13" s="21">
        <v>65</v>
      </c>
      <c r="G13" s="21">
        <f>F13*G12/F12</f>
        <v>65</v>
      </c>
      <c r="H13" s="17">
        <v>4</v>
      </c>
      <c r="I13" s="17">
        <f>H13*I12/H12</f>
        <v>4</v>
      </c>
      <c r="J13" s="21">
        <v>36.665999999999997</v>
      </c>
      <c r="K13" s="21">
        <f>J13*K12/J12</f>
        <v>36.665999999999997</v>
      </c>
      <c r="L13" s="21">
        <f t="shared" si="0"/>
        <v>153.666</v>
      </c>
      <c r="M13" s="62">
        <f t="shared" si="0"/>
        <v>145.666</v>
      </c>
      <c r="N13" s="58"/>
      <c r="O13" s="2"/>
      <c r="P13" s="2"/>
      <c r="Q13" s="2"/>
    </row>
    <row r="14" spans="1:17" ht="16.5" thickTop="1" thickBot="1" x14ac:dyDescent="0.3">
      <c r="A14" s="19">
        <v>5</v>
      </c>
      <c r="B14" s="14" t="s">
        <v>26</v>
      </c>
      <c r="C14" s="14" t="s">
        <v>27</v>
      </c>
      <c r="D14" s="21">
        <v>5.25</v>
      </c>
      <c r="E14" s="21">
        <f>D14*E12/D12</f>
        <v>4.375</v>
      </c>
      <c r="F14" s="16">
        <v>90</v>
      </c>
      <c r="G14" s="16">
        <f>F14*G12/F12</f>
        <v>90</v>
      </c>
      <c r="H14" s="17">
        <v>0</v>
      </c>
      <c r="I14" s="17">
        <f>H14*I12/H12</f>
        <v>0</v>
      </c>
      <c r="J14" s="21">
        <v>30</v>
      </c>
      <c r="K14" s="16">
        <f>J14*K12/J12</f>
        <v>30</v>
      </c>
      <c r="L14" s="16">
        <f t="shared" si="0"/>
        <v>125.25</v>
      </c>
      <c r="M14" s="63">
        <f t="shared" si="0"/>
        <v>124.375</v>
      </c>
      <c r="N14" s="58"/>
      <c r="O14" s="2"/>
      <c r="P14" s="2"/>
      <c r="Q14" s="2"/>
    </row>
    <row r="16" spans="1:17" ht="15.75" thickBot="1" x14ac:dyDescent="0.3"/>
    <row r="17" spans="1:18" ht="15.75" thickBot="1" x14ac:dyDescent="0.3">
      <c r="A17" s="114" t="s">
        <v>28</v>
      </c>
      <c r="B17" s="115"/>
      <c r="C17" s="115"/>
      <c r="D17" s="115"/>
      <c r="E17" s="115"/>
      <c r="F17" s="115"/>
      <c r="G17" s="115"/>
      <c r="H17" s="23"/>
      <c r="I17" s="23"/>
      <c r="J17" s="24"/>
      <c r="K17" s="25"/>
      <c r="L17" s="25"/>
      <c r="M17" s="25"/>
      <c r="N17" s="25"/>
    </row>
    <row r="18" spans="1:18" ht="27.75" thickTop="1" thickBot="1" x14ac:dyDescent="0.3">
      <c r="A18" s="26" t="s">
        <v>9</v>
      </c>
      <c r="B18" s="27" t="s">
        <v>10</v>
      </c>
      <c r="C18" s="26" t="s">
        <v>11</v>
      </c>
      <c r="D18" s="116" t="s">
        <v>29</v>
      </c>
      <c r="E18" s="116"/>
      <c r="F18" s="116" t="s">
        <v>30</v>
      </c>
      <c r="G18" s="117"/>
      <c r="H18" s="118" t="s">
        <v>8</v>
      </c>
      <c r="I18" s="119"/>
      <c r="J18" s="100" t="s">
        <v>31</v>
      </c>
      <c r="K18" s="101"/>
      <c r="L18" s="101"/>
      <c r="M18" s="101"/>
      <c r="N18" s="28"/>
    </row>
    <row r="19" spans="1:18" ht="27" thickTop="1" thickBot="1" x14ac:dyDescent="0.3">
      <c r="A19" s="27"/>
      <c r="B19" s="29"/>
      <c r="C19" s="26"/>
      <c r="D19" s="30" t="s">
        <v>32</v>
      </c>
      <c r="E19" s="31" t="s">
        <v>33</v>
      </c>
      <c r="F19" s="31" t="s">
        <v>32</v>
      </c>
      <c r="G19" s="32" t="s">
        <v>33</v>
      </c>
      <c r="H19" s="33" t="s">
        <v>32</v>
      </c>
      <c r="I19" s="34" t="s">
        <v>33</v>
      </c>
      <c r="J19" s="35" t="s">
        <v>34</v>
      </c>
      <c r="K19" s="36" t="s">
        <v>35</v>
      </c>
      <c r="L19" s="36" t="s">
        <v>36</v>
      </c>
      <c r="M19" s="36" t="s">
        <v>37</v>
      </c>
      <c r="N19" s="37" t="s">
        <v>38</v>
      </c>
    </row>
    <row r="20" spans="1:18" ht="16.5" thickTop="1" thickBot="1" x14ac:dyDescent="0.3">
      <c r="A20" s="19">
        <v>3</v>
      </c>
      <c r="B20" s="14" t="s">
        <v>18</v>
      </c>
      <c r="C20" s="14" t="s">
        <v>19</v>
      </c>
      <c r="D20" s="15">
        <v>799.51649999999995</v>
      </c>
      <c r="E20" s="16">
        <v>702.64024180877254</v>
      </c>
      <c r="F20" s="38">
        <v>105.4</v>
      </c>
      <c r="G20" s="38">
        <v>99</v>
      </c>
      <c r="H20" s="39">
        <f t="shared" ref="H20:I24" si="1">D20+F20</f>
        <v>904.91649999999993</v>
      </c>
      <c r="I20" s="39">
        <f t="shared" si="1"/>
        <v>801.64024180877254</v>
      </c>
      <c r="J20" s="40" t="s">
        <v>39</v>
      </c>
      <c r="K20" s="41" t="s">
        <v>40</v>
      </c>
      <c r="L20" s="41" t="s">
        <v>41</v>
      </c>
      <c r="M20" s="41" t="s">
        <v>42</v>
      </c>
      <c r="N20" s="41"/>
      <c r="R20" s="58"/>
    </row>
    <row r="21" spans="1:18" ht="16.5" thickTop="1" thickBot="1" x14ac:dyDescent="0.3">
      <c r="A21" s="19">
        <v>2</v>
      </c>
      <c r="B21" s="14" t="s">
        <v>20</v>
      </c>
      <c r="C21" s="14" t="s">
        <v>21</v>
      </c>
      <c r="D21" s="15">
        <v>747.48575000000005</v>
      </c>
      <c r="E21" s="16">
        <v>667.07231620894777</v>
      </c>
      <c r="F21" s="38">
        <v>197.333</v>
      </c>
      <c r="G21" s="38">
        <v>187.333</v>
      </c>
      <c r="H21" s="39">
        <f t="shared" si="1"/>
        <v>944.81875000000002</v>
      </c>
      <c r="I21" s="39">
        <f t="shared" si="1"/>
        <v>854.40531620894774</v>
      </c>
      <c r="J21" s="40" t="s">
        <v>39</v>
      </c>
      <c r="K21" s="41"/>
      <c r="L21" s="41"/>
      <c r="M21" s="41"/>
      <c r="N21" s="41"/>
      <c r="R21" s="58"/>
    </row>
    <row r="22" spans="1:18" ht="16.5" thickTop="1" thickBot="1" x14ac:dyDescent="0.3">
      <c r="A22" s="42">
        <v>1</v>
      </c>
      <c r="B22" s="14" t="s">
        <v>22</v>
      </c>
      <c r="C22" s="14" t="s">
        <v>23</v>
      </c>
      <c r="D22" s="15">
        <v>890.21750000000009</v>
      </c>
      <c r="E22" s="15">
        <v>647.57491087863298</v>
      </c>
      <c r="F22" s="38">
        <v>260</v>
      </c>
      <c r="G22" s="38">
        <v>250</v>
      </c>
      <c r="H22" s="39">
        <f t="shared" si="1"/>
        <v>1150.2175000000002</v>
      </c>
      <c r="I22" s="39">
        <f t="shared" si="1"/>
        <v>897.57491087863298</v>
      </c>
      <c r="J22" s="40" t="s">
        <v>39</v>
      </c>
      <c r="K22" s="41"/>
      <c r="L22" s="41"/>
      <c r="M22" s="41"/>
      <c r="N22" s="41"/>
      <c r="R22" s="59"/>
    </row>
    <row r="23" spans="1:18" ht="16.5" thickTop="1" thickBot="1" x14ac:dyDescent="0.3">
      <c r="A23" s="19">
        <v>4</v>
      </c>
      <c r="B23" s="14" t="s">
        <v>24</v>
      </c>
      <c r="C23" s="14" t="s">
        <v>25</v>
      </c>
      <c r="D23" s="15">
        <v>668.58899999999994</v>
      </c>
      <c r="E23" s="15">
        <v>548.74385200279266</v>
      </c>
      <c r="F23" s="38">
        <v>153.666</v>
      </c>
      <c r="G23" s="38">
        <v>145.666</v>
      </c>
      <c r="H23" s="39">
        <f t="shared" si="1"/>
        <v>822.25499999999988</v>
      </c>
      <c r="I23" s="39">
        <f t="shared" si="1"/>
        <v>694.4098520027926</v>
      </c>
      <c r="J23" s="40" t="s">
        <v>40</v>
      </c>
      <c r="K23" s="41" t="s">
        <v>39</v>
      </c>
      <c r="L23" s="41" t="s">
        <v>41</v>
      </c>
      <c r="M23" s="41" t="s">
        <v>42</v>
      </c>
      <c r="N23" s="41"/>
      <c r="R23" s="58"/>
    </row>
    <row r="24" spans="1:18" ht="16.5" thickTop="1" thickBot="1" x14ac:dyDescent="0.3">
      <c r="A24" s="43">
        <v>5</v>
      </c>
      <c r="B24" s="14" t="s">
        <v>26</v>
      </c>
      <c r="C24" s="14" t="s">
        <v>27</v>
      </c>
      <c r="D24" s="15">
        <v>830.71105</v>
      </c>
      <c r="E24" s="16">
        <v>548.34031582339674</v>
      </c>
      <c r="F24" s="44">
        <v>125.25</v>
      </c>
      <c r="G24" s="45">
        <v>124.375</v>
      </c>
      <c r="H24" s="39">
        <f t="shared" si="1"/>
        <v>955.96105</v>
      </c>
      <c r="I24" s="39">
        <f t="shared" si="1"/>
        <v>672.71531582339674</v>
      </c>
      <c r="J24" s="40" t="s">
        <v>39</v>
      </c>
      <c r="K24" s="41" t="s">
        <v>40</v>
      </c>
      <c r="L24" s="41" t="s">
        <v>42</v>
      </c>
      <c r="M24" s="41" t="s">
        <v>41</v>
      </c>
      <c r="N24" s="41"/>
      <c r="R24" s="58"/>
    </row>
    <row r="25" spans="1:18" x14ac:dyDescent="0.25">
      <c r="R25" s="64"/>
    </row>
    <row r="26" spans="1:18" ht="15.75" thickBot="1" x14ac:dyDescent="0.3"/>
    <row r="27" spans="1:18" ht="15.75" thickBot="1" x14ac:dyDescent="0.3">
      <c r="A27" s="102" t="s">
        <v>43</v>
      </c>
      <c r="B27" s="103"/>
      <c r="C27" s="103"/>
      <c r="D27" s="103"/>
      <c r="E27" s="103"/>
      <c r="F27" s="103"/>
      <c r="G27" s="103"/>
      <c r="H27" s="46"/>
      <c r="I27" s="47"/>
      <c r="J27" s="48"/>
      <c r="R27" s="49"/>
    </row>
    <row r="28" spans="1:18" ht="16.5" thickTop="1" thickBot="1" x14ac:dyDescent="0.3">
      <c r="A28" s="104" t="s">
        <v>9</v>
      </c>
      <c r="B28" s="105" t="s">
        <v>10</v>
      </c>
      <c r="C28" s="104" t="s">
        <v>11</v>
      </c>
      <c r="D28" s="104" t="s">
        <v>29</v>
      </c>
      <c r="E28" s="104"/>
      <c r="F28" s="104" t="s">
        <v>30</v>
      </c>
      <c r="G28" s="104"/>
      <c r="H28" s="107" t="s">
        <v>8</v>
      </c>
      <c r="I28" s="108"/>
      <c r="J28" s="48"/>
    </row>
    <row r="29" spans="1:18" ht="27" thickTop="1" thickBot="1" x14ac:dyDescent="0.3">
      <c r="A29" s="105"/>
      <c r="B29" s="106"/>
      <c r="C29" s="104"/>
      <c r="D29" s="50" t="s">
        <v>32</v>
      </c>
      <c r="E29" s="51" t="s">
        <v>33</v>
      </c>
      <c r="F29" s="51" t="s">
        <v>32</v>
      </c>
      <c r="G29" s="52" t="s">
        <v>33</v>
      </c>
      <c r="H29" s="53" t="s">
        <v>32</v>
      </c>
      <c r="I29" s="54" t="s">
        <v>33</v>
      </c>
      <c r="J29" s="48"/>
    </row>
    <row r="30" spans="1:18" ht="16.5" thickTop="1" thickBot="1" x14ac:dyDescent="0.3">
      <c r="A30" s="55">
        <v>1</v>
      </c>
      <c r="B30" s="14" t="s">
        <v>22</v>
      </c>
      <c r="C30" s="14" t="s">
        <v>23</v>
      </c>
      <c r="D30" s="15">
        <v>890.21750000000009</v>
      </c>
      <c r="E30" s="15">
        <v>647.57491087863298</v>
      </c>
      <c r="F30" s="38">
        <v>260</v>
      </c>
      <c r="G30" s="38">
        <v>250</v>
      </c>
      <c r="H30" s="39">
        <f>D30+F30</f>
        <v>1150.2175000000002</v>
      </c>
      <c r="I30" s="39">
        <f>E30+G30</f>
        <v>897.57491087863298</v>
      </c>
      <c r="J30" s="65" t="s">
        <v>34</v>
      </c>
      <c r="K30" s="59"/>
    </row>
  </sheetData>
  <sheetProtection algorithmName="SHA-512" hashValue="nbTbWTxqbUHTwir9xvxOivNhfai5nsVk7AI88PcnLJ5Ci5N52IveWpT78VNc//42CnhS/EMRDwU8ryiwmnnGQA==" saltValue="C5OcVdOiPtkyA6lfAlr11g==" spinCount="100000" sheet="1" objects="1" scenarios="1"/>
  <mergeCells count="26">
    <mergeCell ref="D6:I6"/>
    <mergeCell ref="J6:K7"/>
    <mergeCell ref="L6:M7"/>
    <mergeCell ref="A7:A9"/>
    <mergeCell ref="B7:B9"/>
    <mergeCell ref="A1:Q1"/>
    <mergeCell ref="A2:Q2"/>
    <mergeCell ref="A3:Q3"/>
    <mergeCell ref="B4:Q4"/>
    <mergeCell ref="A5:M5"/>
    <mergeCell ref="C7:C9"/>
    <mergeCell ref="D7:E7"/>
    <mergeCell ref="F7:G7"/>
    <mergeCell ref="H7:I7"/>
    <mergeCell ref="A17:G17"/>
    <mergeCell ref="J18:M18"/>
    <mergeCell ref="A27:G27"/>
    <mergeCell ref="A28:A29"/>
    <mergeCell ref="B28:B29"/>
    <mergeCell ref="C28:C29"/>
    <mergeCell ref="D28:E28"/>
    <mergeCell ref="F28:G28"/>
    <mergeCell ref="H28:I28"/>
    <mergeCell ref="D18:E18"/>
    <mergeCell ref="F18:G18"/>
    <mergeCell ref="H18:I18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O29"/>
  <sheetViews>
    <sheetView workbookViewId="0">
      <selection activeCell="P29" sqref="P29"/>
    </sheetView>
  </sheetViews>
  <sheetFormatPr defaultRowHeight="15" x14ac:dyDescent="0.25"/>
  <sheetData>
    <row r="1" spans="1:14" x14ac:dyDescent="0.25">
      <c r="A1" s="120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2"/>
    </row>
    <row r="2" spans="1:14" x14ac:dyDescent="0.25">
      <c r="A2" s="120" t="s">
        <v>44</v>
      </c>
      <c r="B2" s="121"/>
      <c r="C2" s="121"/>
      <c r="D2" s="121"/>
      <c r="E2" s="121"/>
      <c r="F2" s="121"/>
      <c r="G2" s="121"/>
      <c r="H2" s="121"/>
      <c r="I2" s="121"/>
      <c r="J2" s="121"/>
      <c r="K2" s="122"/>
    </row>
    <row r="3" spans="1:14" x14ac:dyDescent="0.25">
      <c r="A3" s="120" t="s">
        <v>45</v>
      </c>
      <c r="B3" s="121"/>
      <c r="C3" s="121"/>
      <c r="D3" s="121"/>
      <c r="E3" s="121"/>
      <c r="F3" s="121"/>
      <c r="G3" s="121"/>
      <c r="H3" s="121"/>
      <c r="I3" s="121"/>
      <c r="J3" s="121"/>
      <c r="K3" s="122"/>
    </row>
    <row r="4" spans="1:14" ht="30.75" thickBot="1" x14ac:dyDescent="0.3">
      <c r="A4" s="1" t="s">
        <v>3</v>
      </c>
      <c r="B4" s="124" t="s">
        <v>4</v>
      </c>
      <c r="C4" s="124"/>
      <c r="D4" s="124"/>
      <c r="E4" s="124"/>
      <c r="F4" s="124"/>
      <c r="G4" s="124"/>
      <c r="H4" s="124"/>
      <c r="I4" s="124"/>
      <c r="J4" s="124"/>
      <c r="K4" s="125"/>
    </row>
    <row r="5" spans="1:14" ht="16.5" thickTop="1" thickBot="1" x14ac:dyDescent="0.3">
      <c r="A5" s="66"/>
      <c r="B5" s="66"/>
      <c r="C5" s="66"/>
      <c r="D5" s="109" t="s">
        <v>6</v>
      </c>
      <c r="E5" s="109"/>
      <c r="F5" s="109"/>
      <c r="G5" s="109"/>
      <c r="H5" s="141" t="s">
        <v>7</v>
      </c>
      <c r="I5" s="142"/>
      <c r="J5" s="136" t="s">
        <v>8</v>
      </c>
      <c r="K5" s="136"/>
    </row>
    <row r="6" spans="1:14" ht="16.5" thickTop="1" thickBot="1" x14ac:dyDescent="0.3">
      <c r="A6" s="109" t="s">
        <v>9</v>
      </c>
      <c r="B6" s="109" t="s">
        <v>10</v>
      </c>
      <c r="C6" s="109" t="s">
        <v>11</v>
      </c>
      <c r="D6" s="109" t="s">
        <v>12</v>
      </c>
      <c r="E6" s="109"/>
      <c r="F6" s="109" t="s">
        <v>13</v>
      </c>
      <c r="G6" s="109"/>
      <c r="H6" s="111"/>
      <c r="I6" s="134"/>
      <c r="J6" s="136"/>
      <c r="K6" s="136"/>
    </row>
    <row r="7" spans="1:14" ht="16.5" thickTop="1" thickBot="1" x14ac:dyDescent="0.3">
      <c r="A7" s="109"/>
      <c r="B7" s="109"/>
      <c r="C7" s="109"/>
      <c r="D7" s="5" t="s">
        <v>15</v>
      </c>
      <c r="E7" s="5" t="s">
        <v>16</v>
      </c>
      <c r="F7" s="5" t="s">
        <v>15</v>
      </c>
      <c r="G7" s="5" t="s">
        <v>16</v>
      </c>
      <c r="H7" s="5" t="s">
        <v>15</v>
      </c>
      <c r="I7" s="5" t="s">
        <v>16</v>
      </c>
      <c r="J7" s="5" t="s">
        <v>15</v>
      </c>
      <c r="K7" s="5" t="s">
        <v>16</v>
      </c>
    </row>
    <row r="8" spans="1:14" ht="16.5" thickTop="1" thickBot="1" x14ac:dyDescent="0.3">
      <c r="A8" s="137"/>
      <c r="B8" s="109"/>
      <c r="C8" s="109"/>
      <c r="D8" s="5" t="s">
        <v>17</v>
      </c>
      <c r="E8" s="5" t="s">
        <v>17</v>
      </c>
      <c r="F8" s="5" t="s">
        <v>17</v>
      </c>
      <c r="G8" s="67" t="s">
        <v>17</v>
      </c>
      <c r="H8" s="5" t="s">
        <v>17</v>
      </c>
      <c r="I8" s="9" t="s">
        <v>17</v>
      </c>
      <c r="J8" s="5" t="s">
        <v>17</v>
      </c>
      <c r="K8" s="9" t="s">
        <v>17</v>
      </c>
    </row>
    <row r="9" spans="1:14" ht="16.5" thickTop="1" thickBot="1" x14ac:dyDescent="0.3">
      <c r="A9" s="68">
        <v>1</v>
      </c>
      <c r="B9" s="14" t="s">
        <v>18</v>
      </c>
      <c r="C9" s="14" t="s">
        <v>19</v>
      </c>
      <c r="D9" s="15">
        <v>38.4</v>
      </c>
      <c r="E9" s="69">
        <f>D9*E11/D11</f>
        <v>40</v>
      </c>
      <c r="F9" s="15">
        <v>47</v>
      </c>
      <c r="G9" s="70">
        <f>F9*G10/F10</f>
        <v>52.222222222222221</v>
      </c>
      <c r="H9" s="15">
        <v>20</v>
      </c>
      <c r="I9" s="69">
        <f>H9*I13/H13</f>
        <v>21.428602040860056</v>
      </c>
      <c r="J9" s="71">
        <f t="shared" ref="J9:K13" si="0">D9+F9+H9</f>
        <v>105.4</v>
      </c>
      <c r="K9" s="92">
        <f t="shared" si="0"/>
        <v>113.65082426308228</v>
      </c>
      <c r="L9" s="58"/>
    </row>
    <row r="10" spans="1:14" ht="16.5" thickTop="1" thickBot="1" x14ac:dyDescent="0.3">
      <c r="A10" s="72">
        <v>2</v>
      </c>
      <c r="B10" s="14" t="s">
        <v>26</v>
      </c>
      <c r="C10" s="14" t="s">
        <v>27</v>
      </c>
      <c r="D10" s="21">
        <v>5.25</v>
      </c>
      <c r="E10" s="69">
        <f>D10*E11/D11</f>
        <v>5.46875</v>
      </c>
      <c r="F10" s="16">
        <v>90</v>
      </c>
      <c r="G10" s="73">
        <v>100</v>
      </c>
      <c r="H10" s="21">
        <v>30</v>
      </c>
      <c r="I10" s="74">
        <f>H10*I13/H13</f>
        <v>32.142903061290085</v>
      </c>
      <c r="J10" s="75">
        <f t="shared" si="0"/>
        <v>125.25</v>
      </c>
      <c r="K10" s="93">
        <f t="shared" si="0"/>
        <v>137.6116530612901</v>
      </c>
      <c r="L10" s="58"/>
    </row>
    <row r="11" spans="1:14" ht="16.5" thickTop="1" thickBot="1" x14ac:dyDescent="0.3">
      <c r="A11" s="72">
        <v>3</v>
      </c>
      <c r="B11" s="14" t="s">
        <v>24</v>
      </c>
      <c r="C11" s="14" t="s">
        <v>25</v>
      </c>
      <c r="D11" s="21">
        <v>48</v>
      </c>
      <c r="E11" s="76">
        <v>50</v>
      </c>
      <c r="F11" s="21">
        <v>65</v>
      </c>
      <c r="G11" s="77">
        <f>F11*G10/F10</f>
        <v>72.222222222222229</v>
      </c>
      <c r="H11" s="21">
        <v>36.665999999999997</v>
      </c>
      <c r="I11" s="78">
        <f>H11*I13/H13</f>
        <v>39.285056121508738</v>
      </c>
      <c r="J11" s="75">
        <f t="shared" si="0"/>
        <v>149.666</v>
      </c>
      <c r="K11" s="93">
        <f t="shared" si="0"/>
        <v>161.50727834373097</v>
      </c>
      <c r="L11" s="58"/>
    </row>
    <row r="12" spans="1:14" ht="16.5" thickTop="1" thickBot="1" x14ac:dyDescent="0.3">
      <c r="A12" s="72">
        <v>4</v>
      </c>
      <c r="B12" s="14" t="s">
        <v>46</v>
      </c>
      <c r="C12" s="14" t="s">
        <v>47</v>
      </c>
      <c r="D12" s="77">
        <v>40.5</v>
      </c>
      <c r="E12" s="79">
        <f>D12*E11/D11</f>
        <v>42.1875</v>
      </c>
      <c r="F12" s="80">
        <v>65</v>
      </c>
      <c r="G12" s="77">
        <f>F12*G10/F10</f>
        <v>72.222222222222229</v>
      </c>
      <c r="H12" s="77">
        <v>40</v>
      </c>
      <c r="I12" s="81">
        <f>H12*I13/H13</f>
        <v>42.857204081720113</v>
      </c>
      <c r="J12" s="82">
        <f t="shared" si="0"/>
        <v>145.5</v>
      </c>
      <c r="K12" s="92">
        <f t="shared" si="0"/>
        <v>157.26692630394234</v>
      </c>
      <c r="L12" s="58"/>
    </row>
    <row r="13" spans="1:14" ht="16.5" thickTop="1" thickBot="1" x14ac:dyDescent="0.3">
      <c r="A13" s="72">
        <v>5</v>
      </c>
      <c r="B13" s="14" t="s">
        <v>48</v>
      </c>
      <c r="C13" s="14" t="s">
        <v>49</v>
      </c>
      <c r="D13" s="83">
        <v>21.95</v>
      </c>
      <c r="E13" s="70">
        <f>D13*E11/D11</f>
        <v>22.864583333333332</v>
      </c>
      <c r="F13" s="83">
        <v>90</v>
      </c>
      <c r="G13" s="73">
        <v>100</v>
      </c>
      <c r="H13" s="84">
        <v>46.666600000000003</v>
      </c>
      <c r="I13" s="85">
        <v>50</v>
      </c>
      <c r="J13" s="75">
        <f t="shared" si="0"/>
        <v>158.61660000000001</v>
      </c>
      <c r="K13" s="94">
        <f t="shared" si="0"/>
        <v>172.86458333333331</v>
      </c>
      <c r="L13" s="59"/>
    </row>
    <row r="14" spans="1:14" ht="15.75" thickTop="1" x14ac:dyDescent="0.25"/>
    <row r="15" spans="1:14" ht="15.75" thickBot="1" x14ac:dyDescent="0.3"/>
    <row r="16" spans="1:14" ht="15.75" thickBot="1" x14ac:dyDescent="0.3">
      <c r="A16" s="114" t="s">
        <v>28</v>
      </c>
      <c r="B16" s="115"/>
      <c r="C16" s="115"/>
      <c r="D16" s="115"/>
      <c r="E16" s="115"/>
      <c r="F16" s="115"/>
      <c r="G16" s="115"/>
      <c r="H16" s="23"/>
      <c r="I16" s="23"/>
      <c r="J16" s="24"/>
      <c r="K16" s="25"/>
      <c r="L16" s="25"/>
      <c r="M16" s="25"/>
      <c r="N16" s="25"/>
    </row>
    <row r="17" spans="1:15" ht="27.75" thickTop="1" thickBot="1" x14ac:dyDescent="0.3">
      <c r="A17" s="26" t="s">
        <v>9</v>
      </c>
      <c r="B17" s="27" t="s">
        <v>10</v>
      </c>
      <c r="C17" s="26" t="s">
        <v>11</v>
      </c>
      <c r="D17" s="116" t="s">
        <v>29</v>
      </c>
      <c r="E17" s="116"/>
      <c r="F17" s="116" t="s">
        <v>30</v>
      </c>
      <c r="G17" s="116"/>
      <c r="H17" s="118" t="s">
        <v>8</v>
      </c>
      <c r="I17" s="119"/>
      <c r="J17" s="100" t="s">
        <v>31</v>
      </c>
      <c r="K17" s="101"/>
      <c r="L17" s="101"/>
      <c r="M17" s="101"/>
      <c r="N17" s="28"/>
    </row>
    <row r="18" spans="1:15" ht="27" thickTop="1" thickBot="1" x14ac:dyDescent="0.3">
      <c r="A18" s="26"/>
      <c r="B18" s="86"/>
      <c r="C18" s="27"/>
      <c r="D18" s="30" t="s">
        <v>32</v>
      </c>
      <c r="E18" s="31" t="s">
        <v>33</v>
      </c>
      <c r="F18" s="31" t="s">
        <v>32</v>
      </c>
      <c r="G18" s="87" t="s">
        <v>33</v>
      </c>
      <c r="H18" s="33" t="s">
        <v>32</v>
      </c>
      <c r="I18" s="34" t="s">
        <v>33</v>
      </c>
      <c r="J18" s="35" t="s">
        <v>34</v>
      </c>
      <c r="K18" s="36" t="s">
        <v>35</v>
      </c>
      <c r="L18" s="36" t="s">
        <v>36</v>
      </c>
      <c r="M18" s="36" t="s">
        <v>37</v>
      </c>
      <c r="N18" s="37" t="s">
        <v>38</v>
      </c>
    </row>
    <row r="19" spans="1:15" ht="16.5" thickTop="1" thickBot="1" x14ac:dyDescent="0.3">
      <c r="A19" s="88">
        <v>1</v>
      </c>
      <c r="B19" s="14" t="s">
        <v>18</v>
      </c>
      <c r="C19" s="14" t="s">
        <v>19</v>
      </c>
      <c r="D19" s="89">
        <v>799.51649999999995</v>
      </c>
      <c r="E19" s="89">
        <v>748.35452752305821</v>
      </c>
      <c r="F19" s="39">
        <v>105.4</v>
      </c>
      <c r="G19" s="39">
        <v>113.65082426308228</v>
      </c>
      <c r="H19" s="39">
        <f t="shared" ref="H19:I23" si="1">D19+F19</f>
        <v>904.91649999999993</v>
      </c>
      <c r="I19" s="39">
        <f t="shared" si="1"/>
        <v>862.00535178614052</v>
      </c>
      <c r="J19" s="40" t="s">
        <v>39</v>
      </c>
      <c r="K19" s="41" t="s">
        <v>40</v>
      </c>
      <c r="L19" s="41" t="s">
        <v>41</v>
      </c>
      <c r="M19" s="41" t="s">
        <v>42</v>
      </c>
      <c r="N19" s="95"/>
      <c r="O19" s="58"/>
    </row>
    <row r="20" spans="1:15" ht="16.5" thickTop="1" thickBot="1" x14ac:dyDescent="0.3">
      <c r="A20" s="72">
        <v>3</v>
      </c>
      <c r="B20" s="14" t="s">
        <v>26</v>
      </c>
      <c r="C20" s="14" t="s">
        <v>27</v>
      </c>
      <c r="D20" s="89">
        <v>830.71105</v>
      </c>
      <c r="E20" s="89">
        <v>548.34031582339674</v>
      </c>
      <c r="F20" s="15">
        <v>125.25</v>
      </c>
      <c r="G20" s="15">
        <v>137.6116530612901</v>
      </c>
      <c r="H20" s="39">
        <f t="shared" si="1"/>
        <v>955.96105</v>
      </c>
      <c r="I20" s="39">
        <f t="shared" si="1"/>
        <v>685.95196888468683</v>
      </c>
      <c r="J20" s="40" t="s">
        <v>39</v>
      </c>
      <c r="K20" s="41" t="s">
        <v>40</v>
      </c>
      <c r="L20" s="41" t="s">
        <v>42</v>
      </c>
      <c r="M20" s="41" t="s">
        <v>41</v>
      </c>
      <c r="N20" s="95"/>
      <c r="O20" s="58"/>
    </row>
    <row r="21" spans="1:15" ht="16.5" thickTop="1" thickBot="1" x14ac:dyDescent="0.3">
      <c r="A21" s="72">
        <v>2</v>
      </c>
      <c r="B21" s="14" t="s">
        <v>24</v>
      </c>
      <c r="C21" s="14" t="s">
        <v>25</v>
      </c>
      <c r="D21" s="89">
        <v>648.58899999999994</v>
      </c>
      <c r="E21" s="90">
        <v>528.74385200279266</v>
      </c>
      <c r="F21" s="39">
        <v>149.666</v>
      </c>
      <c r="G21" s="39">
        <v>161.50727834373097</v>
      </c>
      <c r="H21" s="39">
        <f t="shared" si="1"/>
        <v>798.25499999999988</v>
      </c>
      <c r="I21" s="39">
        <f t="shared" si="1"/>
        <v>690.25113034652361</v>
      </c>
      <c r="J21" s="40" t="s">
        <v>40</v>
      </c>
      <c r="K21" s="41" t="s">
        <v>39</v>
      </c>
      <c r="L21" s="41" t="s">
        <v>41</v>
      </c>
      <c r="M21" s="41" t="s">
        <v>42</v>
      </c>
      <c r="N21" s="95"/>
      <c r="O21" s="58"/>
    </row>
    <row r="22" spans="1:15" ht="16.5" thickTop="1" thickBot="1" x14ac:dyDescent="0.3">
      <c r="A22" s="72">
        <v>4</v>
      </c>
      <c r="B22" s="14" t="s">
        <v>46</v>
      </c>
      <c r="C22" s="14" t="s">
        <v>47</v>
      </c>
      <c r="D22" s="89">
        <v>525.34649999999988</v>
      </c>
      <c r="E22" s="89">
        <v>427.98638669057488</v>
      </c>
      <c r="F22" s="39">
        <v>145.5</v>
      </c>
      <c r="G22" s="39">
        <v>157.26692630394234</v>
      </c>
      <c r="H22" s="39">
        <f t="shared" si="1"/>
        <v>670.84649999999988</v>
      </c>
      <c r="I22" s="39">
        <f t="shared" si="1"/>
        <v>585.25331299451727</v>
      </c>
      <c r="J22" s="40" t="s">
        <v>40</v>
      </c>
      <c r="K22" s="41" t="s">
        <v>42</v>
      </c>
      <c r="L22" s="41" t="s">
        <v>41</v>
      </c>
      <c r="M22" s="41"/>
      <c r="N22" s="95"/>
      <c r="O22" s="58"/>
    </row>
    <row r="23" spans="1:15" ht="16.5" thickTop="1" thickBot="1" x14ac:dyDescent="0.3">
      <c r="A23" s="72">
        <v>5</v>
      </c>
      <c r="B23" s="14" t="s">
        <v>48</v>
      </c>
      <c r="C23" s="14" t="s">
        <v>49</v>
      </c>
      <c r="D23" s="89">
        <v>321.65280000000001</v>
      </c>
      <c r="E23" s="89">
        <v>397.8134252937034</v>
      </c>
      <c r="F23" s="39">
        <v>158.61660000000001</v>
      </c>
      <c r="G23" s="39">
        <v>172.86458333333331</v>
      </c>
      <c r="H23" s="39">
        <f t="shared" si="1"/>
        <v>480.26940000000002</v>
      </c>
      <c r="I23" s="39">
        <f t="shared" si="1"/>
        <v>570.67800862703666</v>
      </c>
      <c r="J23" s="40" t="s">
        <v>40</v>
      </c>
      <c r="K23" s="41" t="s">
        <v>42</v>
      </c>
      <c r="L23" s="41" t="s">
        <v>41</v>
      </c>
      <c r="M23" s="41"/>
      <c r="N23" s="95"/>
      <c r="O23" s="59"/>
    </row>
    <row r="24" spans="1:15" ht="15.75" thickTop="1" x14ac:dyDescent="0.25"/>
    <row r="25" spans="1:15" ht="15.75" thickBot="1" x14ac:dyDescent="0.3"/>
    <row r="26" spans="1:15" ht="15.75" thickBot="1" x14ac:dyDescent="0.3">
      <c r="A26" s="102" t="s">
        <v>43</v>
      </c>
      <c r="B26" s="103"/>
      <c r="C26" s="103"/>
      <c r="D26" s="103"/>
      <c r="E26" s="103"/>
      <c r="F26" s="103"/>
      <c r="G26" s="103"/>
      <c r="H26" s="46"/>
      <c r="I26" s="47"/>
      <c r="J26" s="48"/>
    </row>
    <row r="27" spans="1:15" ht="16.5" thickTop="1" thickBot="1" x14ac:dyDescent="0.3">
      <c r="A27" s="104" t="s">
        <v>9</v>
      </c>
      <c r="B27" s="105" t="s">
        <v>10</v>
      </c>
      <c r="C27" s="104" t="s">
        <v>11</v>
      </c>
      <c r="D27" s="104" t="s">
        <v>29</v>
      </c>
      <c r="E27" s="104"/>
      <c r="F27" s="104" t="s">
        <v>30</v>
      </c>
      <c r="G27" s="104"/>
      <c r="H27" s="139" t="s">
        <v>8</v>
      </c>
      <c r="I27" s="140"/>
      <c r="J27" s="48"/>
    </row>
    <row r="28" spans="1:15" ht="27" thickTop="1" thickBot="1" x14ac:dyDescent="0.3">
      <c r="A28" s="105"/>
      <c r="B28" s="138"/>
      <c r="C28" s="104"/>
      <c r="D28" s="50" t="s">
        <v>32</v>
      </c>
      <c r="E28" s="51" t="s">
        <v>33</v>
      </c>
      <c r="F28" s="51" t="s">
        <v>32</v>
      </c>
      <c r="G28" s="52" t="s">
        <v>33</v>
      </c>
      <c r="H28" s="91" t="s">
        <v>32</v>
      </c>
      <c r="I28" s="91" t="s">
        <v>33</v>
      </c>
      <c r="J28" s="48"/>
    </row>
    <row r="29" spans="1:15" ht="16.5" thickTop="1" thickBot="1" x14ac:dyDescent="0.3">
      <c r="A29" s="55">
        <v>1</v>
      </c>
      <c r="B29" s="14" t="s">
        <v>18</v>
      </c>
      <c r="C29" s="14" t="s">
        <v>19</v>
      </c>
      <c r="D29" s="89">
        <v>799.51649999999995</v>
      </c>
      <c r="E29" s="89">
        <v>748.35452752305821</v>
      </c>
      <c r="F29" s="39">
        <v>105.4</v>
      </c>
      <c r="G29" s="39">
        <v>113.65082426308228</v>
      </c>
      <c r="H29" s="39">
        <f>D29+F29</f>
        <v>904.91649999999993</v>
      </c>
      <c r="I29" s="39">
        <f>E29+G29</f>
        <v>862.00535178614052</v>
      </c>
      <c r="J29" s="96" t="s">
        <v>35</v>
      </c>
      <c r="K29" s="58"/>
    </row>
  </sheetData>
  <sheetProtection algorithmName="SHA-512" hashValue="91snGQahYCZtlZHNb/hJSMMwfcQPJYPMSBNBPxZJ4iDioDgTb+zFkBNf72vVcMjqvpm5m1mDNH23yV1GpCS8Ag==" saltValue="FGJaxJiexRHOpxGVvUSGew==" spinCount="100000" sheet="1" objects="1" scenarios="1"/>
  <mergeCells count="24">
    <mergeCell ref="A1:K1"/>
    <mergeCell ref="A2:K2"/>
    <mergeCell ref="A3:K3"/>
    <mergeCell ref="B4:K4"/>
    <mergeCell ref="D5:G5"/>
    <mergeCell ref="H5:I6"/>
    <mergeCell ref="J5:K6"/>
    <mergeCell ref="A6:A8"/>
    <mergeCell ref="B6:B8"/>
    <mergeCell ref="C6:C8"/>
    <mergeCell ref="D6:E6"/>
    <mergeCell ref="F6:G6"/>
    <mergeCell ref="A16:G16"/>
    <mergeCell ref="D17:E17"/>
    <mergeCell ref="F17:G17"/>
    <mergeCell ref="J17:M17"/>
    <mergeCell ref="A26:G26"/>
    <mergeCell ref="A27:A28"/>
    <mergeCell ref="B27:B28"/>
    <mergeCell ref="C27:C28"/>
    <mergeCell ref="D27:E27"/>
    <mergeCell ref="F27:G27"/>
    <mergeCell ref="H27:I27"/>
    <mergeCell ref="H17:I17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O29"/>
  <sheetViews>
    <sheetView workbookViewId="0">
      <selection activeCell="R20" sqref="R20"/>
    </sheetView>
  </sheetViews>
  <sheetFormatPr defaultRowHeight="15" x14ac:dyDescent="0.25"/>
  <sheetData>
    <row r="1" spans="1:14" x14ac:dyDescent="0.25">
      <c r="A1" s="120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2"/>
    </row>
    <row r="2" spans="1:14" x14ac:dyDescent="0.25">
      <c r="A2" s="120" t="s">
        <v>44</v>
      </c>
      <c r="B2" s="121"/>
      <c r="C2" s="121"/>
      <c r="D2" s="121"/>
      <c r="E2" s="121"/>
      <c r="F2" s="121"/>
      <c r="G2" s="121"/>
      <c r="H2" s="121"/>
      <c r="I2" s="121"/>
      <c r="J2" s="121"/>
      <c r="K2" s="122"/>
    </row>
    <row r="3" spans="1:14" x14ac:dyDescent="0.25">
      <c r="A3" s="120" t="s">
        <v>50</v>
      </c>
      <c r="B3" s="121"/>
      <c r="C3" s="121"/>
      <c r="D3" s="121"/>
      <c r="E3" s="121"/>
      <c r="F3" s="121"/>
      <c r="G3" s="121"/>
      <c r="H3" s="121"/>
      <c r="I3" s="121"/>
      <c r="J3" s="121"/>
      <c r="K3" s="122"/>
    </row>
    <row r="4" spans="1:14" ht="30.75" thickBot="1" x14ac:dyDescent="0.3">
      <c r="A4" s="1" t="s">
        <v>3</v>
      </c>
      <c r="B4" s="124" t="s">
        <v>51</v>
      </c>
      <c r="C4" s="124"/>
      <c r="D4" s="124"/>
      <c r="E4" s="124"/>
      <c r="F4" s="124"/>
      <c r="G4" s="124"/>
      <c r="H4" s="124"/>
      <c r="I4" s="124"/>
      <c r="J4" s="124"/>
      <c r="K4" s="125"/>
    </row>
    <row r="5" spans="1:14" ht="16.5" thickTop="1" thickBot="1" x14ac:dyDescent="0.3">
      <c r="A5" s="66"/>
      <c r="B5" s="66"/>
      <c r="C5" s="66"/>
      <c r="D5" s="109" t="s">
        <v>6</v>
      </c>
      <c r="E5" s="109"/>
      <c r="F5" s="109"/>
      <c r="G5" s="109"/>
      <c r="H5" s="141" t="s">
        <v>7</v>
      </c>
      <c r="I5" s="142"/>
      <c r="J5" s="136" t="s">
        <v>8</v>
      </c>
      <c r="K5" s="136"/>
    </row>
    <row r="6" spans="1:14" ht="16.5" thickTop="1" thickBot="1" x14ac:dyDescent="0.3">
      <c r="A6" s="109" t="s">
        <v>9</v>
      </c>
      <c r="B6" s="109" t="s">
        <v>10</v>
      </c>
      <c r="C6" s="109" t="s">
        <v>11</v>
      </c>
      <c r="D6" s="109" t="s">
        <v>12</v>
      </c>
      <c r="E6" s="109"/>
      <c r="F6" s="109" t="s">
        <v>13</v>
      </c>
      <c r="G6" s="109"/>
      <c r="H6" s="111"/>
      <c r="I6" s="134"/>
      <c r="J6" s="136"/>
      <c r="K6" s="136"/>
    </row>
    <row r="7" spans="1:14" ht="16.5" thickTop="1" thickBot="1" x14ac:dyDescent="0.3">
      <c r="A7" s="109"/>
      <c r="B7" s="109"/>
      <c r="C7" s="109"/>
      <c r="D7" s="5" t="s">
        <v>15</v>
      </c>
      <c r="E7" s="5" t="s">
        <v>16</v>
      </c>
      <c r="F7" s="5" t="s">
        <v>15</v>
      </c>
      <c r="G7" s="5" t="s">
        <v>16</v>
      </c>
      <c r="H7" s="5" t="s">
        <v>15</v>
      </c>
      <c r="I7" s="5" t="s">
        <v>16</v>
      </c>
      <c r="J7" s="5" t="s">
        <v>15</v>
      </c>
      <c r="K7" s="5" t="s">
        <v>16</v>
      </c>
    </row>
    <row r="8" spans="1:14" ht="16.5" thickTop="1" thickBot="1" x14ac:dyDescent="0.3">
      <c r="A8" s="137"/>
      <c r="B8" s="109"/>
      <c r="C8" s="109"/>
      <c r="D8" s="5" t="s">
        <v>17</v>
      </c>
      <c r="E8" s="5" t="s">
        <v>17</v>
      </c>
      <c r="F8" s="5" t="s">
        <v>17</v>
      </c>
      <c r="G8" s="67" t="s">
        <v>17</v>
      </c>
      <c r="H8" s="5" t="s">
        <v>17</v>
      </c>
      <c r="I8" s="9" t="s">
        <v>17</v>
      </c>
      <c r="J8" s="5" t="s">
        <v>17</v>
      </c>
      <c r="K8" s="9" t="s">
        <v>17</v>
      </c>
    </row>
    <row r="9" spans="1:14" ht="16.5" thickTop="1" thickBot="1" x14ac:dyDescent="0.3">
      <c r="A9" s="68">
        <v>1</v>
      </c>
      <c r="B9" s="14" t="s">
        <v>18</v>
      </c>
      <c r="C9" s="14" t="s">
        <v>19</v>
      </c>
      <c r="D9" s="15">
        <v>38.4</v>
      </c>
      <c r="E9" s="69">
        <f>D9*E11/D11</f>
        <v>40</v>
      </c>
      <c r="F9" s="15">
        <v>47</v>
      </c>
      <c r="G9" s="70">
        <f>F9*G10/F10</f>
        <v>52.222222222222221</v>
      </c>
      <c r="H9" s="15">
        <v>20</v>
      </c>
      <c r="I9" s="69">
        <f>H9*I13/H13</f>
        <v>21.428602040860056</v>
      </c>
      <c r="J9" s="71">
        <f t="shared" ref="J9:K13" si="0">D9+F9+H9</f>
        <v>105.4</v>
      </c>
      <c r="K9" s="92">
        <f t="shared" si="0"/>
        <v>113.65082426308228</v>
      </c>
      <c r="L9" s="58"/>
    </row>
    <row r="10" spans="1:14" ht="16.5" thickTop="1" thickBot="1" x14ac:dyDescent="0.3">
      <c r="A10" s="72">
        <v>2</v>
      </c>
      <c r="B10" s="14" t="s">
        <v>26</v>
      </c>
      <c r="C10" s="14" t="s">
        <v>27</v>
      </c>
      <c r="D10" s="21">
        <v>5.25</v>
      </c>
      <c r="E10" s="69">
        <f>D10*E11/D11</f>
        <v>5.46875</v>
      </c>
      <c r="F10" s="16">
        <v>90</v>
      </c>
      <c r="G10" s="73">
        <v>100</v>
      </c>
      <c r="H10" s="21">
        <v>30</v>
      </c>
      <c r="I10" s="74">
        <f>H10*I13/H13</f>
        <v>32.142903061290085</v>
      </c>
      <c r="J10" s="75">
        <f t="shared" si="0"/>
        <v>125.25</v>
      </c>
      <c r="K10" s="93">
        <f t="shared" si="0"/>
        <v>137.6116530612901</v>
      </c>
      <c r="L10" s="58"/>
    </row>
    <row r="11" spans="1:14" ht="16.5" thickTop="1" thickBot="1" x14ac:dyDescent="0.3">
      <c r="A11" s="72">
        <v>3</v>
      </c>
      <c r="B11" s="14" t="s">
        <v>24</v>
      </c>
      <c r="C11" s="14" t="s">
        <v>25</v>
      </c>
      <c r="D11" s="21">
        <v>48</v>
      </c>
      <c r="E11" s="76">
        <v>50</v>
      </c>
      <c r="F11" s="21">
        <v>65</v>
      </c>
      <c r="G11" s="77">
        <f>F11*G10/F10</f>
        <v>72.222222222222229</v>
      </c>
      <c r="H11" s="21">
        <v>36.665999999999997</v>
      </c>
      <c r="I11" s="78">
        <f>H11*I13/H13</f>
        <v>39.285056121508738</v>
      </c>
      <c r="J11" s="75">
        <f t="shared" si="0"/>
        <v>149.666</v>
      </c>
      <c r="K11" s="93">
        <f t="shared" si="0"/>
        <v>161.50727834373097</v>
      </c>
      <c r="L11" s="58"/>
    </row>
    <row r="12" spans="1:14" ht="16.5" thickTop="1" thickBot="1" x14ac:dyDescent="0.3">
      <c r="A12" s="72">
        <v>4</v>
      </c>
      <c r="B12" s="14" t="s">
        <v>46</v>
      </c>
      <c r="C12" s="14" t="s">
        <v>47</v>
      </c>
      <c r="D12" s="77">
        <v>40.5</v>
      </c>
      <c r="E12" s="79">
        <f>D12*E11/D11</f>
        <v>42.1875</v>
      </c>
      <c r="F12" s="80">
        <v>65</v>
      </c>
      <c r="G12" s="77">
        <f>F12*G10/F10</f>
        <v>72.222222222222229</v>
      </c>
      <c r="H12" s="77">
        <v>40</v>
      </c>
      <c r="I12" s="81">
        <f>H12*I13/H13</f>
        <v>42.857204081720113</v>
      </c>
      <c r="J12" s="82">
        <f t="shared" si="0"/>
        <v>145.5</v>
      </c>
      <c r="K12" s="92">
        <f t="shared" si="0"/>
        <v>157.26692630394234</v>
      </c>
      <c r="L12" s="58"/>
    </row>
    <row r="13" spans="1:14" ht="16.5" thickTop="1" thickBot="1" x14ac:dyDescent="0.3">
      <c r="A13" s="72">
        <v>5</v>
      </c>
      <c r="B13" s="14" t="s">
        <v>48</v>
      </c>
      <c r="C13" s="14" t="s">
        <v>49</v>
      </c>
      <c r="D13" s="83">
        <v>21.95</v>
      </c>
      <c r="E13" s="70">
        <f>D13*E11/D11</f>
        <v>22.864583333333332</v>
      </c>
      <c r="F13" s="83">
        <v>90</v>
      </c>
      <c r="G13" s="73">
        <v>100</v>
      </c>
      <c r="H13" s="84">
        <v>46.666600000000003</v>
      </c>
      <c r="I13" s="85">
        <v>50</v>
      </c>
      <c r="J13" s="75">
        <f t="shared" si="0"/>
        <v>158.61660000000001</v>
      </c>
      <c r="K13" s="94">
        <f t="shared" si="0"/>
        <v>172.86458333333331</v>
      </c>
      <c r="L13" s="59"/>
    </row>
    <row r="14" spans="1:14" ht="15.75" thickTop="1" x14ac:dyDescent="0.25"/>
    <row r="15" spans="1:14" ht="15.75" thickBot="1" x14ac:dyDescent="0.3"/>
    <row r="16" spans="1:14" ht="15.75" thickBot="1" x14ac:dyDescent="0.3">
      <c r="A16" s="114" t="s">
        <v>28</v>
      </c>
      <c r="B16" s="115"/>
      <c r="C16" s="115"/>
      <c r="D16" s="115"/>
      <c r="E16" s="115"/>
      <c r="F16" s="115"/>
      <c r="G16" s="115"/>
      <c r="H16" s="23"/>
      <c r="I16" s="23"/>
      <c r="J16" s="24"/>
      <c r="K16" s="25"/>
      <c r="L16" s="25"/>
      <c r="M16" s="25"/>
      <c r="N16" s="25"/>
    </row>
    <row r="17" spans="1:15" ht="27.75" thickTop="1" thickBot="1" x14ac:dyDescent="0.3">
      <c r="A17" s="26" t="s">
        <v>9</v>
      </c>
      <c r="B17" s="27" t="s">
        <v>10</v>
      </c>
      <c r="C17" s="26" t="s">
        <v>11</v>
      </c>
      <c r="D17" s="116" t="s">
        <v>29</v>
      </c>
      <c r="E17" s="116"/>
      <c r="F17" s="116" t="s">
        <v>30</v>
      </c>
      <c r="G17" s="116"/>
      <c r="H17" s="118" t="s">
        <v>8</v>
      </c>
      <c r="I17" s="119"/>
      <c r="J17" s="100" t="s">
        <v>31</v>
      </c>
      <c r="K17" s="101"/>
      <c r="L17" s="101"/>
      <c r="M17" s="101"/>
      <c r="N17" s="28"/>
    </row>
    <row r="18" spans="1:15" ht="27" thickTop="1" thickBot="1" x14ac:dyDescent="0.3">
      <c r="A18" s="26"/>
      <c r="B18" s="86"/>
      <c r="C18" s="27"/>
      <c r="D18" s="30" t="s">
        <v>32</v>
      </c>
      <c r="E18" s="31" t="s">
        <v>33</v>
      </c>
      <c r="F18" s="31" t="s">
        <v>32</v>
      </c>
      <c r="G18" s="87" t="s">
        <v>33</v>
      </c>
      <c r="H18" s="33" t="s">
        <v>32</v>
      </c>
      <c r="I18" s="34" t="s">
        <v>33</v>
      </c>
      <c r="J18" s="35" t="s">
        <v>34</v>
      </c>
      <c r="K18" s="36" t="s">
        <v>35</v>
      </c>
      <c r="L18" s="36" t="s">
        <v>36</v>
      </c>
      <c r="M18" s="36" t="s">
        <v>37</v>
      </c>
      <c r="N18" s="37" t="s">
        <v>38</v>
      </c>
    </row>
    <row r="19" spans="1:15" ht="16.5" thickTop="1" thickBot="1" x14ac:dyDescent="0.3">
      <c r="A19" s="88">
        <v>1</v>
      </c>
      <c r="B19" s="14" t="s">
        <v>18</v>
      </c>
      <c r="C19" s="14" t="s">
        <v>19</v>
      </c>
      <c r="D19" s="89">
        <v>799.51649999999995</v>
      </c>
      <c r="E19" s="89">
        <v>748.35452752305821</v>
      </c>
      <c r="F19" s="39">
        <v>105.4</v>
      </c>
      <c r="G19" s="39">
        <v>113.65082426308228</v>
      </c>
      <c r="H19" s="39">
        <f t="shared" ref="H19:I23" si="1">D19+F19</f>
        <v>904.91649999999993</v>
      </c>
      <c r="I19" s="39">
        <f t="shared" si="1"/>
        <v>862.00535178614052</v>
      </c>
      <c r="J19" s="40" t="s">
        <v>39</v>
      </c>
      <c r="K19" s="41" t="s">
        <v>40</v>
      </c>
      <c r="L19" s="41" t="s">
        <v>41</v>
      </c>
      <c r="M19" s="41" t="s">
        <v>42</v>
      </c>
      <c r="N19" s="95"/>
      <c r="O19" s="56"/>
    </row>
    <row r="20" spans="1:15" ht="16.5" thickTop="1" thickBot="1" x14ac:dyDescent="0.3">
      <c r="A20" s="72">
        <v>3</v>
      </c>
      <c r="B20" s="14" t="s">
        <v>26</v>
      </c>
      <c r="C20" s="14" t="s">
        <v>27</v>
      </c>
      <c r="D20" s="89">
        <v>830.71105</v>
      </c>
      <c r="E20" s="89">
        <v>548.34031582339674</v>
      </c>
      <c r="F20" s="15">
        <v>125.25</v>
      </c>
      <c r="G20" s="15">
        <v>137.6116530612901</v>
      </c>
      <c r="H20" s="39">
        <f t="shared" si="1"/>
        <v>955.96105</v>
      </c>
      <c r="I20" s="39">
        <f t="shared" si="1"/>
        <v>685.95196888468683</v>
      </c>
      <c r="J20" s="40" t="s">
        <v>39</v>
      </c>
      <c r="K20" s="41" t="s">
        <v>40</v>
      </c>
      <c r="L20" s="41" t="s">
        <v>42</v>
      </c>
      <c r="M20" s="41" t="s">
        <v>41</v>
      </c>
      <c r="N20" s="95"/>
      <c r="O20" s="56"/>
    </row>
    <row r="21" spans="1:15" ht="16.5" thickTop="1" thickBot="1" x14ac:dyDescent="0.3">
      <c r="A21" s="72">
        <v>2</v>
      </c>
      <c r="B21" s="14" t="s">
        <v>24</v>
      </c>
      <c r="C21" s="14" t="s">
        <v>25</v>
      </c>
      <c r="D21" s="89">
        <v>648.58899999999994</v>
      </c>
      <c r="E21" s="90">
        <v>528.74385200279266</v>
      </c>
      <c r="F21" s="39">
        <v>149.666</v>
      </c>
      <c r="G21" s="39">
        <v>161.50727834373097</v>
      </c>
      <c r="H21" s="39">
        <f t="shared" si="1"/>
        <v>798.25499999999988</v>
      </c>
      <c r="I21" s="39">
        <f t="shared" si="1"/>
        <v>690.25113034652361</v>
      </c>
      <c r="J21" s="40" t="s">
        <v>40</v>
      </c>
      <c r="K21" s="41" t="s">
        <v>39</v>
      </c>
      <c r="L21" s="41" t="s">
        <v>41</v>
      </c>
      <c r="M21" s="41" t="s">
        <v>42</v>
      </c>
      <c r="N21" s="95"/>
      <c r="O21" s="56"/>
    </row>
    <row r="22" spans="1:15" ht="16.5" thickTop="1" thickBot="1" x14ac:dyDescent="0.3">
      <c r="A22" s="72">
        <v>4</v>
      </c>
      <c r="B22" s="14" t="s">
        <v>46</v>
      </c>
      <c r="C22" s="14" t="s">
        <v>47</v>
      </c>
      <c r="D22" s="89">
        <v>525.34649999999988</v>
      </c>
      <c r="E22" s="89">
        <v>427.98638669057488</v>
      </c>
      <c r="F22" s="39">
        <v>145.5</v>
      </c>
      <c r="G22" s="39">
        <v>157.26692630394234</v>
      </c>
      <c r="H22" s="39">
        <f t="shared" si="1"/>
        <v>670.84649999999988</v>
      </c>
      <c r="I22" s="39">
        <f t="shared" si="1"/>
        <v>585.25331299451727</v>
      </c>
      <c r="J22" s="40" t="s">
        <v>40</v>
      </c>
      <c r="K22" s="41" t="s">
        <v>42</v>
      </c>
      <c r="L22" s="41" t="s">
        <v>41</v>
      </c>
      <c r="M22" s="41"/>
      <c r="N22" s="95"/>
      <c r="O22" s="56"/>
    </row>
    <row r="23" spans="1:15" ht="16.5" thickTop="1" thickBot="1" x14ac:dyDescent="0.3">
      <c r="A23" s="72">
        <v>5</v>
      </c>
      <c r="B23" s="14" t="s">
        <v>48</v>
      </c>
      <c r="C23" s="14" t="s">
        <v>49</v>
      </c>
      <c r="D23" s="89">
        <v>321.65280000000001</v>
      </c>
      <c r="E23" s="89">
        <v>397.8134252937034</v>
      </c>
      <c r="F23" s="39">
        <v>158.61660000000001</v>
      </c>
      <c r="G23" s="39">
        <v>172.86458333333331</v>
      </c>
      <c r="H23" s="39">
        <f t="shared" si="1"/>
        <v>480.26940000000002</v>
      </c>
      <c r="I23" s="39">
        <f t="shared" si="1"/>
        <v>570.67800862703666</v>
      </c>
      <c r="J23" s="40" t="s">
        <v>40</v>
      </c>
      <c r="K23" s="41" t="s">
        <v>42</v>
      </c>
      <c r="L23" s="41" t="s">
        <v>41</v>
      </c>
      <c r="M23" s="41"/>
      <c r="N23" s="95"/>
      <c r="O23" s="57"/>
    </row>
    <row r="24" spans="1:15" ht="15.75" thickTop="1" x14ac:dyDescent="0.25"/>
    <row r="25" spans="1:15" ht="15.75" thickBot="1" x14ac:dyDescent="0.3"/>
    <row r="26" spans="1:15" ht="15.75" thickBot="1" x14ac:dyDescent="0.3">
      <c r="A26" s="102" t="s">
        <v>43</v>
      </c>
      <c r="B26" s="103"/>
      <c r="C26" s="103"/>
      <c r="D26" s="103"/>
      <c r="E26" s="103"/>
      <c r="F26" s="103"/>
      <c r="G26" s="103"/>
      <c r="H26" s="46"/>
      <c r="I26" s="47"/>
      <c r="J26" s="48"/>
    </row>
    <row r="27" spans="1:15" ht="16.5" thickTop="1" thickBot="1" x14ac:dyDescent="0.3">
      <c r="A27" s="104" t="s">
        <v>9</v>
      </c>
      <c r="B27" s="105" t="s">
        <v>10</v>
      </c>
      <c r="C27" s="104" t="s">
        <v>11</v>
      </c>
      <c r="D27" s="104" t="s">
        <v>29</v>
      </c>
      <c r="E27" s="104"/>
      <c r="F27" s="104" t="s">
        <v>30</v>
      </c>
      <c r="G27" s="104"/>
      <c r="H27" s="139" t="s">
        <v>8</v>
      </c>
      <c r="I27" s="140"/>
      <c r="J27" s="48"/>
    </row>
    <row r="28" spans="1:15" ht="27" thickTop="1" thickBot="1" x14ac:dyDescent="0.3">
      <c r="A28" s="105"/>
      <c r="B28" s="138"/>
      <c r="C28" s="104"/>
      <c r="D28" s="50" t="s">
        <v>32</v>
      </c>
      <c r="E28" s="51" t="s">
        <v>33</v>
      </c>
      <c r="F28" s="51" t="s">
        <v>32</v>
      </c>
      <c r="G28" s="52" t="s">
        <v>33</v>
      </c>
      <c r="H28" s="91" t="s">
        <v>32</v>
      </c>
      <c r="I28" s="91" t="s">
        <v>33</v>
      </c>
      <c r="J28" s="48"/>
    </row>
    <row r="29" spans="1:15" ht="16.5" thickTop="1" thickBot="1" x14ac:dyDescent="0.3">
      <c r="A29" s="55">
        <v>1</v>
      </c>
      <c r="B29" s="14" t="s">
        <v>26</v>
      </c>
      <c r="C29" s="14" t="s">
        <v>27</v>
      </c>
      <c r="D29" s="89">
        <v>830.71105</v>
      </c>
      <c r="E29" s="89">
        <v>548.34031582339674</v>
      </c>
      <c r="F29" s="15">
        <v>125.25</v>
      </c>
      <c r="G29" s="15">
        <v>137.6116530612901</v>
      </c>
      <c r="H29" s="39">
        <f>D29+F29</f>
        <v>955.96105</v>
      </c>
      <c r="I29" s="39">
        <f>E29+G29</f>
        <v>685.95196888468683</v>
      </c>
      <c r="J29" s="97" t="s">
        <v>36</v>
      </c>
      <c r="K29" s="58"/>
    </row>
  </sheetData>
  <sheetProtection algorithmName="SHA-512" hashValue="M1VsHnDoCCqe4wUWG3iPCEbIaHN7fSZSy6fBplUaQvV5Az7vzTsNqxr5thZuWd29IVZ7MWZG6jsCuP0WX3d8cg==" saltValue="KYPu4Sw83fqrGJ649TFdUQ==" spinCount="100000" sheet="1" objects="1" scenarios="1"/>
  <mergeCells count="24">
    <mergeCell ref="A1:K1"/>
    <mergeCell ref="A2:K2"/>
    <mergeCell ref="A3:K3"/>
    <mergeCell ref="B4:K4"/>
    <mergeCell ref="D5:G5"/>
    <mergeCell ref="H5:I6"/>
    <mergeCell ref="J5:K6"/>
    <mergeCell ref="A6:A8"/>
    <mergeCell ref="B6:B8"/>
    <mergeCell ref="C6:C8"/>
    <mergeCell ref="D6:E6"/>
    <mergeCell ref="F6:G6"/>
    <mergeCell ref="A16:G16"/>
    <mergeCell ref="D17:E17"/>
    <mergeCell ref="F17:G17"/>
    <mergeCell ref="J17:M17"/>
    <mergeCell ref="A26:G26"/>
    <mergeCell ref="A27:A28"/>
    <mergeCell ref="B27:B28"/>
    <mergeCell ref="C27:C28"/>
    <mergeCell ref="D27:E27"/>
    <mergeCell ref="F27:G27"/>
    <mergeCell ref="H27:I27"/>
    <mergeCell ref="H17:I17"/>
  </mergeCells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O29"/>
  <sheetViews>
    <sheetView tabSelected="1" workbookViewId="0">
      <selection activeCell="O29" sqref="O29"/>
    </sheetView>
  </sheetViews>
  <sheetFormatPr defaultRowHeight="15" x14ac:dyDescent="0.25"/>
  <sheetData>
    <row r="1" spans="1:14" x14ac:dyDescent="0.25">
      <c r="A1" s="120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2"/>
    </row>
    <row r="2" spans="1:14" x14ac:dyDescent="0.25">
      <c r="A2" s="120" t="s">
        <v>44</v>
      </c>
      <c r="B2" s="121"/>
      <c r="C2" s="121"/>
      <c r="D2" s="121"/>
      <c r="E2" s="121"/>
      <c r="F2" s="121"/>
      <c r="G2" s="121"/>
      <c r="H2" s="121"/>
      <c r="I2" s="121"/>
      <c r="J2" s="121"/>
      <c r="K2" s="122"/>
    </row>
    <row r="3" spans="1:14" x14ac:dyDescent="0.25">
      <c r="A3" s="120" t="s">
        <v>52</v>
      </c>
      <c r="B3" s="121"/>
      <c r="C3" s="121"/>
      <c r="D3" s="121"/>
      <c r="E3" s="121"/>
      <c r="F3" s="121"/>
      <c r="G3" s="121"/>
      <c r="H3" s="121"/>
      <c r="I3" s="121"/>
      <c r="J3" s="121"/>
      <c r="K3" s="122"/>
    </row>
    <row r="4" spans="1:14" ht="30.75" thickBot="1" x14ac:dyDescent="0.3">
      <c r="A4" s="1" t="s">
        <v>3</v>
      </c>
      <c r="B4" s="124" t="s">
        <v>51</v>
      </c>
      <c r="C4" s="124"/>
      <c r="D4" s="124"/>
      <c r="E4" s="124"/>
      <c r="F4" s="124"/>
      <c r="G4" s="124"/>
      <c r="H4" s="124"/>
      <c r="I4" s="124"/>
      <c r="J4" s="124"/>
      <c r="K4" s="125"/>
    </row>
    <row r="5" spans="1:14" ht="16.5" thickTop="1" thickBot="1" x14ac:dyDescent="0.3">
      <c r="A5" s="66"/>
      <c r="B5" s="66"/>
      <c r="C5" s="66"/>
      <c r="D5" s="109" t="s">
        <v>6</v>
      </c>
      <c r="E5" s="109"/>
      <c r="F5" s="109"/>
      <c r="G5" s="109"/>
      <c r="H5" s="141" t="s">
        <v>7</v>
      </c>
      <c r="I5" s="142"/>
      <c r="J5" s="136" t="s">
        <v>8</v>
      </c>
      <c r="K5" s="136"/>
    </row>
    <row r="6" spans="1:14" ht="16.5" thickTop="1" thickBot="1" x14ac:dyDescent="0.3">
      <c r="A6" s="109" t="s">
        <v>9</v>
      </c>
      <c r="B6" s="109" t="s">
        <v>10</v>
      </c>
      <c r="C6" s="109" t="s">
        <v>11</v>
      </c>
      <c r="D6" s="109" t="s">
        <v>12</v>
      </c>
      <c r="E6" s="109"/>
      <c r="F6" s="109" t="s">
        <v>13</v>
      </c>
      <c r="G6" s="109"/>
      <c r="H6" s="111"/>
      <c r="I6" s="134"/>
      <c r="J6" s="136"/>
      <c r="K6" s="136"/>
    </row>
    <row r="7" spans="1:14" ht="16.5" thickTop="1" thickBot="1" x14ac:dyDescent="0.3">
      <c r="A7" s="109"/>
      <c r="B7" s="109"/>
      <c r="C7" s="109"/>
      <c r="D7" s="5" t="s">
        <v>15</v>
      </c>
      <c r="E7" s="5" t="s">
        <v>16</v>
      </c>
      <c r="F7" s="5" t="s">
        <v>15</v>
      </c>
      <c r="G7" s="5" t="s">
        <v>16</v>
      </c>
      <c r="H7" s="5" t="s">
        <v>15</v>
      </c>
      <c r="I7" s="5" t="s">
        <v>16</v>
      </c>
      <c r="J7" s="5" t="s">
        <v>15</v>
      </c>
      <c r="K7" s="5" t="s">
        <v>16</v>
      </c>
    </row>
    <row r="8" spans="1:14" ht="16.5" thickTop="1" thickBot="1" x14ac:dyDescent="0.3">
      <c r="A8" s="137"/>
      <c r="B8" s="109"/>
      <c r="C8" s="109"/>
      <c r="D8" s="5" t="s">
        <v>17</v>
      </c>
      <c r="E8" s="5" t="s">
        <v>17</v>
      </c>
      <c r="F8" s="5" t="s">
        <v>17</v>
      </c>
      <c r="G8" s="67" t="s">
        <v>17</v>
      </c>
      <c r="H8" s="5" t="s">
        <v>17</v>
      </c>
      <c r="I8" s="9" t="s">
        <v>17</v>
      </c>
      <c r="J8" s="5" t="s">
        <v>17</v>
      </c>
      <c r="K8" s="9" t="s">
        <v>17</v>
      </c>
    </row>
    <row r="9" spans="1:14" ht="16.5" thickTop="1" thickBot="1" x14ac:dyDescent="0.3">
      <c r="A9" s="68">
        <v>1</v>
      </c>
      <c r="B9" s="14" t="s">
        <v>18</v>
      </c>
      <c r="C9" s="14" t="s">
        <v>19</v>
      </c>
      <c r="D9" s="15">
        <v>38.4</v>
      </c>
      <c r="E9" s="69">
        <f>D9*E11/D11</f>
        <v>40</v>
      </c>
      <c r="F9" s="15">
        <v>47</v>
      </c>
      <c r="G9" s="70">
        <f>F9*G10/F10</f>
        <v>52.222222222222221</v>
      </c>
      <c r="H9" s="15">
        <v>20</v>
      </c>
      <c r="I9" s="69">
        <f>H9*I13/H13</f>
        <v>21.428602040860056</v>
      </c>
      <c r="J9" s="71">
        <f t="shared" ref="J9:K13" si="0">D9+F9+H9</f>
        <v>105.4</v>
      </c>
      <c r="K9" s="92">
        <f t="shared" si="0"/>
        <v>113.65082426308228</v>
      </c>
      <c r="L9" s="58"/>
    </row>
    <row r="10" spans="1:14" ht="16.5" thickTop="1" thickBot="1" x14ac:dyDescent="0.3">
      <c r="A10" s="72">
        <v>2</v>
      </c>
      <c r="B10" s="14" t="s">
        <v>26</v>
      </c>
      <c r="C10" s="14" t="s">
        <v>27</v>
      </c>
      <c r="D10" s="21">
        <v>5.25</v>
      </c>
      <c r="E10" s="69">
        <f>D10*E11/D11</f>
        <v>5.46875</v>
      </c>
      <c r="F10" s="16">
        <v>90</v>
      </c>
      <c r="G10" s="73">
        <v>100</v>
      </c>
      <c r="H10" s="21">
        <v>30</v>
      </c>
      <c r="I10" s="74">
        <f>H10*I13/H13</f>
        <v>32.142903061290085</v>
      </c>
      <c r="J10" s="75">
        <f t="shared" si="0"/>
        <v>125.25</v>
      </c>
      <c r="K10" s="93">
        <f t="shared" si="0"/>
        <v>137.6116530612901</v>
      </c>
      <c r="L10" s="58"/>
    </row>
    <row r="11" spans="1:14" ht="16.5" thickTop="1" thickBot="1" x14ac:dyDescent="0.3">
      <c r="A11" s="72">
        <v>3</v>
      </c>
      <c r="B11" s="14" t="s">
        <v>24</v>
      </c>
      <c r="C11" s="14" t="s">
        <v>25</v>
      </c>
      <c r="D11" s="21">
        <v>48</v>
      </c>
      <c r="E11" s="76">
        <v>50</v>
      </c>
      <c r="F11" s="21">
        <v>65</v>
      </c>
      <c r="G11" s="77">
        <f>F11*G10/F10</f>
        <v>72.222222222222229</v>
      </c>
      <c r="H11" s="21">
        <v>36.665999999999997</v>
      </c>
      <c r="I11" s="78">
        <f>H11*I13/H13</f>
        <v>39.285056121508738</v>
      </c>
      <c r="J11" s="75">
        <f t="shared" si="0"/>
        <v>149.666</v>
      </c>
      <c r="K11" s="93">
        <f t="shared" si="0"/>
        <v>161.50727834373097</v>
      </c>
      <c r="L11" s="58"/>
    </row>
    <row r="12" spans="1:14" ht="16.5" thickTop="1" thickBot="1" x14ac:dyDescent="0.3">
      <c r="A12" s="72">
        <v>4</v>
      </c>
      <c r="B12" s="14" t="s">
        <v>46</v>
      </c>
      <c r="C12" s="14" t="s">
        <v>47</v>
      </c>
      <c r="D12" s="77">
        <v>40.5</v>
      </c>
      <c r="E12" s="79">
        <f>D12*E11/D11</f>
        <v>42.1875</v>
      </c>
      <c r="F12" s="80">
        <v>65</v>
      </c>
      <c r="G12" s="77">
        <f>F12*G10/F10</f>
        <v>72.222222222222229</v>
      </c>
      <c r="H12" s="77">
        <v>40</v>
      </c>
      <c r="I12" s="81">
        <f>H12*I13/H13</f>
        <v>42.857204081720113</v>
      </c>
      <c r="J12" s="82">
        <f t="shared" si="0"/>
        <v>145.5</v>
      </c>
      <c r="K12" s="92">
        <f t="shared" si="0"/>
        <v>157.26692630394234</v>
      </c>
      <c r="L12" s="58"/>
    </row>
    <row r="13" spans="1:14" ht="16.5" thickTop="1" thickBot="1" x14ac:dyDescent="0.3">
      <c r="A13" s="72">
        <v>5</v>
      </c>
      <c r="B13" s="14" t="s">
        <v>48</v>
      </c>
      <c r="C13" s="14" t="s">
        <v>49</v>
      </c>
      <c r="D13" s="83">
        <v>21.95</v>
      </c>
      <c r="E13" s="70">
        <f>D13*E11/D11</f>
        <v>22.864583333333332</v>
      </c>
      <c r="F13" s="83">
        <v>90</v>
      </c>
      <c r="G13" s="73">
        <v>100</v>
      </c>
      <c r="H13" s="84">
        <v>46.666600000000003</v>
      </c>
      <c r="I13" s="85">
        <v>50</v>
      </c>
      <c r="J13" s="75">
        <f t="shared" si="0"/>
        <v>158.61660000000001</v>
      </c>
      <c r="K13" s="94">
        <f t="shared" si="0"/>
        <v>172.86458333333331</v>
      </c>
      <c r="L13" s="59"/>
    </row>
    <row r="14" spans="1:14" ht="15.75" thickTop="1" x14ac:dyDescent="0.25"/>
    <row r="15" spans="1:14" ht="15.75" thickBot="1" x14ac:dyDescent="0.3"/>
    <row r="16" spans="1:14" ht="15.75" thickBot="1" x14ac:dyDescent="0.3">
      <c r="A16" s="114" t="s">
        <v>28</v>
      </c>
      <c r="B16" s="115"/>
      <c r="C16" s="115"/>
      <c r="D16" s="115"/>
      <c r="E16" s="115"/>
      <c r="F16" s="115"/>
      <c r="G16" s="115"/>
      <c r="H16" s="23"/>
      <c r="I16" s="23"/>
      <c r="J16" s="24"/>
      <c r="K16" s="25"/>
      <c r="L16" s="25"/>
      <c r="M16" s="25"/>
      <c r="N16" s="25"/>
    </row>
    <row r="17" spans="1:15" ht="27.75" thickTop="1" thickBot="1" x14ac:dyDescent="0.3">
      <c r="A17" s="26" t="s">
        <v>9</v>
      </c>
      <c r="B17" s="27" t="s">
        <v>10</v>
      </c>
      <c r="C17" s="26" t="s">
        <v>11</v>
      </c>
      <c r="D17" s="116" t="s">
        <v>29</v>
      </c>
      <c r="E17" s="116"/>
      <c r="F17" s="116" t="s">
        <v>30</v>
      </c>
      <c r="G17" s="116"/>
      <c r="H17" s="118" t="s">
        <v>8</v>
      </c>
      <c r="I17" s="119"/>
      <c r="J17" s="100" t="s">
        <v>31</v>
      </c>
      <c r="K17" s="101"/>
      <c r="L17" s="101"/>
      <c r="M17" s="101"/>
      <c r="N17" s="28"/>
    </row>
    <row r="18" spans="1:15" ht="27" thickTop="1" thickBot="1" x14ac:dyDescent="0.3">
      <c r="A18" s="26"/>
      <c r="B18" s="86"/>
      <c r="C18" s="27"/>
      <c r="D18" s="30" t="s">
        <v>32</v>
      </c>
      <c r="E18" s="31" t="s">
        <v>33</v>
      </c>
      <c r="F18" s="31" t="s">
        <v>32</v>
      </c>
      <c r="G18" s="87" t="s">
        <v>33</v>
      </c>
      <c r="H18" s="33" t="s">
        <v>32</v>
      </c>
      <c r="I18" s="34" t="s">
        <v>33</v>
      </c>
      <c r="J18" s="35" t="s">
        <v>34</v>
      </c>
      <c r="K18" s="36" t="s">
        <v>35</v>
      </c>
      <c r="L18" s="36" t="s">
        <v>36</v>
      </c>
      <c r="M18" s="36" t="s">
        <v>37</v>
      </c>
      <c r="N18" s="37" t="s">
        <v>38</v>
      </c>
    </row>
    <row r="19" spans="1:15" ht="16.5" thickTop="1" thickBot="1" x14ac:dyDescent="0.3">
      <c r="A19" s="88">
        <v>1</v>
      </c>
      <c r="B19" s="14" t="s">
        <v>18</v>
      </c>
      <c r="C19" s="14" t="s">
        <v>19</v>
      </c>
      <c r="D19" s="89">
        <v>799.51649999999995</v>
      </c>
      <c r="E19" s="89">
        <v>748.35452752305821</v>
      </c>
      <c r="F19" s="39">
        <v>105.4</v>
      </c>
      <c r="G19" s="39">
        <v>113.65082426308228</v>
      </c>
      <c r="H19" s="39">
        <f t="shared" ref="H19:I23" si="1">D19+F19</f>
        <v>904.91649999999993</v>
      </c>
      <c r="I19" s="39">
        <f t="shared" si="1"/>
        <v>862.00535178614052</v>
      </c>
      <c r="J19" s="40" t="s">
        <v>39</v>
      </c>
      <c r="K19" s="41" t="s">
        <v>40</v>
      </c>
      <c r="L19" s="41" t="s">
        <v>41</v>
      </c>
      <c r="M19" s="41" t="s">
        <v>42</v>
      </c>
      <c r="N19" s="95"/>
      <c r="O19" s="58"/>
    </row>
    <row r="20" spans="1:15" ht="16.5" thickTop="1" thickBot="1" x14ac:dyDescent="0.3">
      <c r="A20" s="72">
        <v>3</v>
      </c>
      <c r="B20" s="14" t="s">
        <v>26</v>
      </c>
      <c r="C20" s="14" t="s">
        <v>27</v>
      </c>
      <c r="D20" s="89">
        <v>830.71105</v>
      </c>
      <c r="E20" s="89">
        <v>548.34031582339674</v>
      </c>
      <c r="F20" s="15">
        <v>125.25</v>
      </c>
      <c r="G20" s="15">
        <v>137.6116530612901</v>
      </c>
      <c r="H20" s="39">
        <f t="shared" si="1"/>
        <v>955.96105</v>
      </c>
      <c r="I20" s="39">
        <f t="shared" si="1"/>
        <v>685.95196888468683</v>
      </c>
      <c r="J20" s="40" t="s">
        <v>39</v>
      </c>
      <c r="K20" s="41" t="s">
        <v>40</v>
      </c>
      <c r="L20" s="41" t="s">
        <v>42</v>
      </c>
      <c r="M20" s="41" t="s">
        <v>41</v>
      </c>
      <c r="N20" s="95"/>
      <c r="O20" s="58"/>
    </row>
    <row r="21" spans="1:15" ht="16.5" thickTop="1" thickBot="1" x14ac:dyDescent="0.3">
      <c r="A21" s="72">
        <v>2</v>
      </c>
      <c r="B21" s="14" t="s">
        <v>24</v>
      </c>
      <c r="C21" s="14" t="s">
        <v>25</v>
      </c>
      <c r="D21" s="89">
        <v>648.58899999999994</v>
      </c>
      <c r="E21" s="90">
        <v>528.74385200279266</v>
      </c>
      <c r="F21" s="39">
        <v>149.666</v>
      </c>
      <c r="G21" s="39">
        <v>161.50727834373097</v>
      </c>
      <c r="H21" s="39">
        <f t="shared" si="1"/>
        <v>798.25499999999988</v>
      </c>
      <c r="I21" s="39">
        <f t="shared" si="1"/>
        <v>690.25113034652361</v>
      </c>
      <c r="J21" s="40" t="s">
        <v>40</v>
      </c>
      <c r="K21" s="41" t="s">
        <v>39</v>
      </c>
      <c r="L21" s="41" t="s">
        <v>41</v>
      </c>
      <c r="M21" s="41" t="s">
        <v>42</v>
      </c>
      <c r="N21" s="95"/>
      <c r="O21" s="58"/>
    </row>
    <row r="22" spans="1:15" ht="16.5" thickTop="1" thickBot="1" x14ac:dyDescent="0.3">
      <c r="A22" s="72">
        <v>4</v>
      </c>
      <c r="B22" s="14" t="s">
        <v>46</v>
      </c>
      <c r="C22" s="14" t="s">
        <v>47</v>
      </c>
      <c r="D22" s="89">
        <v>525.34649999999988</v>
      </c>
      <c r="E22" s="89">
        <v>427.98638669057488</v>
      </c>
      <c r="F22" s="39">
        <v>145.5</v>
      </c>
      <c r="G22" s="39">
        <v>157.26692630394234</v>
      </c>
      <c r="H22" s="39">
        <f t="shared" si="1"/>
        <v>670.84649999999988</v>
      </c>
      <c r="I22" s="39">
        <f t="shared" si="1"/>
        <v>585.25331299451727</v>
      </c>
      <c r="J22" s="40" t="s">
        <v>40</v>
      </c>
      <c r="K22" s="41" t="s">
        <v>42</v>
      </c>
      <c r="L22" s="41" t="s">
        <v>41</v>
      </c>
      <c r="M22" s="41"/>
      <c r="N22" s="95"/>
      <c r="O22" s="58"/>
    </row>
    <row r="23" spans="1:15" ht="16.5" thickTop="1" thickBot="1" x14ac:dyDescent="0.3">
      <c r="A23" s="72">
        <v>5</v>
      </c>
      <c r="B23" s="14" t="s">
        <v>48</v>
      </c>
      <c r="C23" s="14" t="s">
        <v>49</v>
      </c>
      <c r="D23" s="89">
        <v>321.65280000000001</v>
      </c>
      <c r="E23" s="89">
        <v>397.8134252937034</v>
      </c>
      <c r="F23" s="39">
        <v>158.61660000000001</v>
      </c>
      <c r="G23" s="39">
        <v>172.86458333333331</v>
      </c>
      <c r="H23" s="39">
        <f t="shared" si="1"/>
        <v>480.26940000000002</v>
      </c>
      <c r="I23" s="39">
        <f t="shared" si="1"/>
        <v>570.67800862703666</v>
      </c>
      <c r="J23" s="40" t="s">
        <v>40</v>
      </c>
      <c r="K23" s="41" t="s">
        <v>42</v>
      </c>
      <c r="L23" s="41" t="s">
        <v>41</v>
      </c>
      <c r="M23" s="41"/>
      <c r="N23" s="95"/>
      <c r="O23" s="59"/>
    </row>
    <row r="24" spans="1:15" ht="15.75" thickTop="1" x14ac:dyDescent="0.25"/>
    <row r="25" spans="1:15" ht="15.75" thickBot="1" x14ac:dyDescent="0.3"/>
    <row r="26" spans="1:15" ht="15.75" thickBot="1" x14ac:dyDescent="0.3">
      <c r="A26" s="102" t="s">
        <v>43</v>
      </c>
      <c r="B26" s="103"/>
      <c r="C26" s="103"/>
      <c r="D26" s="103"/>
      <c r="E26" s="103"/>
      <c r="F26" s="103"/>
      <c r="G26" s="103"/>
      <c r="H26" s="46"/>
      <c r="I26" s="47"/>
      <c r="J26" s="48"/>
    </row>
    <row r="27" spans="1:15" ht="16.5" thickTop="1" thickBot="1" x14ac:dyDescent="0.3">
      <c r="A27" s="104" t="s">
        <v>9</v>
      </c>
      <c r="B27" s="105" t="s">
        <v>10</v>
      </c>
      <c r="C27" s="104" t="s">
        <v>11</v>
      </c>
      <c r="D27" s="104" t="s">
        <v>29</v>
      </c>
      <c r="E27" s="104"/>
      <c r="F27" s="104" t="s">
        <v>30</v>
      </c>
      <c r="G27" s="104"/>
      <c r="H27" s="139" t="s">
        <v>8</v>
      </c>
      <c r="I27" s="140"/>
      <c r="J27" s="48"/>
    </row>
    <row r="28" spans="1:15" ht="27" thickTop="1" thickBot="1" x14ac:dyDescent="0.3">
      <c r="A28" s="105"/>
      <c r="B28" s="138"/>
      <c r="C28" s="104"/>
      <c r="D28" s="50" t="s">
        <v>32</v>
      </c>
      <c r="E28" s="51" t="s">
        <v>33</v>
      </c>
      <c r="F28" s="51" t="s">
        <v>32</v>
      </c>
      <c r="G28" s="52" t="s">
        <v>33</v>
      </c>
      <c r="H28" s="91" t="s">
        <v>32</v>
      </c>
      <c r="I28" s="91" t="s">
        <v>33</v>
      </c>
      <c r="J28" s="48"/>
    </row>
    <row r="29" spans="1:15" ht="16.5" thickTop="1" thickBot="1" x14ac:dyDescent="0.3">
      <c r="A29" s="55">
        <v>1</v>
      </c>
      <c r="B29" s="14" t="s">
        <v>24</v>
      </c>
      <c r="C29" s="14" t="s">
        <v>25</v>
      </c>
      <c r="D29" s="89">
        <v>648.58899999999994</v>
      </c>
      <c r="E29" s="90">
        <v>528.74385200279266</v>
      </c>
      <c r="F29" s="39">
        <v>149.666</v>
      </c>
      <c r="G29" s="39">
        <v>161.50727834373097</v>
      </c>
      <c r="H29" s="39">
        <f>D29+F29</f>
        <v>798.25499999999988</v>
      </c>
      <c r="I29" s="98">
        <f>E29+G29</f>
        <v>690.25113034652361</v>
      </c>
      <c r="J29" s="99" t="s">
        <v>36</v>
      </c>
      <c r="K29" s="58"/>
    </row>
  </sheetData>
  <sheetProtection algorithmName="SHA-512" hashValue="n9xQ/nrLlWkKjMaN+1CKX2/bk9jnHIwg/ubcOLvXmrdBo+yRsqUAskZ0BgoGkU2dn/Z/nNgap19Cyq2tRk+UdA==" saltValue="9/+qxhrkj8zRZDLdz5VMjQ==" spinCount="100000" sheet="1" objects="1" scenarios="1"/>
  <mergeCells count="24">
    <mergeCell ref="A1:K1"/>
    <mergeCell ref="A2:K2"/>
    <mergeCell ref="A3:K3"/>
    <mergeCell ref="B4:K4"/>
    <mergeCell ref="D5:G5"/>
    <mergeCell ref="H5:I6"/>
    <mergeCell ref="J5:K6"/>
    <mergeCell ref="A6:A8"/>
    <mergeCell ref="B6:B8"/>
    <mergeCell ref="C6:C8"/>
    <mergeCell ref="D6:E6"/>
    <mergeCell ref="F6:G6"/>
    <mergeCell ref="A16:G16"/>
    <mergeCell ref="D17:E17"/>
    <mergeCell ref="F17:G17"/>
    <mergeCell ref="J17:M17"/>
    <mergeCell ref="A26:G26"/>
    <mergeCell ref="A27:A28"/>
    <mergeCell ref="B27:B28"/>
    <mergeCell ref="C27:C28"/>
    <mergeCell ref="D27:E27"/>
    <mergeCell ref="F27:G27"/>
    <mergeCell ref="H27:I27"/>
    <mergeCell ref="H17:I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1.19.1</vt:lpstr>
      <vt:lpstr>1.53.1</vt:lpstr>
      <vt:lpstr>2.133.1</vt:lpstr>
      <vt:lpstr>2.123.1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2019-07-30T05:30:29Z</dcterms:modified>
</cp:coreProperties>
</file>