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38F2A734-53A0-4875-8D95-79E6EB25888D}" xr6:coauthVersionLast="43" xr6:coauthVersionMax="43" xr10:uidLastSave="{00000000-0000-0000-0000-000000000000}"/>
  <bookViews>
    <workbookView xWindow="-120" yWindow="-120" windowWidth="29040" windowHeight="15840" tabRatio="500" firstSheet="10" activeTab="14" xr2:uid="{00000000-000D-0000-FFFF-FFFF00000000}"/>
  </bookViews>
  <sheets>
    <sheet name="Γ.Ν.Ε &quot;ΘΡΙΑΣΙΟ&quot; " sheetId="3" r:id="rId1"/>
    <sheet name="Γ.Ν.Π. &quot;ΤΖΑΝΕΙΟ&quot;" sheetId="1" r:id="rId2"/>
    <sheet name="Γ.Ν. ΝΙΚΑΙΑΣ" sheetId="6" r:id="rId3"/>
    <sheet name="Γ.Ν. ΒΟΥΛΑΣ ¨ΑΣΚΛΗΠΙΕΙΟ&quot;" sheetId="20" r:id="rId4"/>
    <sheet name="Π.Γ.Ν. &quot;ΑΤΤΙΚΟΝ&quot;" sheetId="8" r:id="rId5"/>
    <sheet name="ΓΝΑ ΚΟΡΓΙΑΛΕΝΕΙΟ ΜΠΕΝΑΚΕΙΟ" sheetId="29" r:id="rId6"/>
    <sheet name="ΓΝΑ ΣΙΣΜΑΝΟΓΛΕΙΟ ΑΜΑΛΙΑ ΦΛΕΜΙΓΚ" sheetId="35" r:id="rId7"/>
    <sheet name="ΓΝ ΝΕΑΣ ΙΩΝΙΑΣ" sheetId="34" r:id="rId8"/>
    <sheet name="ΓΝΑ ΕΥΑΓΓΕΛΙΣΜΟΣ" sheetId="32" r:id="rId9"/>
    <sheet name="ΓΝΑ ΙΠΠΟΚΡΑΤΕΙΟ" sheetId="31" r:id="rId10"/>
    <sheet name="ΓΝ ΕΛ ΒΕΝΙΖΕΛΟΥ - ΑΛΕΞΑΝΔΡΑ" sheetId="30" r:id="rId11"/>
    <sheet name="ΓΝΝΘΑ ΣΩΤΗΡΙΑ" sheetId="27" r:id="rId12"/>
    <sheet name="ΓΝΑ ΛΑΪΚΟ" sheetId="26" r:id="rId13"/>
    <sheet name="ΓΝΑ ΚΑΤ" sheetId="25" r:id="rId14"/>
    <sheet name="ΓΝΠΑ Π &amp;Α. ΚΥΡΙΑΚΟΥ" sheetId="24" r:id="rId15"/>
    <sheet name="Φύλλο1" sheetId="22" r:id="rId16"/>
  </sheets>
  <definedNames>
    <definedName name="_xlnm.Print_Area" localSheetId="8">'ΓΝΑ ΕΥΑΓΓΕΛΙΣΜΟΣ'!#REF!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1" i="25" l="1"/>
  <c r="M12" i="25"/>
  <c r="M13" i="25"/>
  <c r="M15" i="25"/>
  <c r="M14" i="25"/>
  <c r="L11" i="25"/>
  <c r="L12" i="25"/>
  <c r="L13" i="25"/>
  <c r="L15" i="25"/>
  <c r="L14" i="25"/>
  <c r="J11" i="25"/>
  <c r="J12" i="25"/>
  <c r="J13" i="25"/>
  <c r="J15" i="25"/>
  <c r="N15" i="25" s="1"/>
  <c r="O15" i="25" s="1"/>
  <c r="J14" i="25"/>
  <c r="H11" i="25"/>
  <c r="N11" i="25" s="1"/>
  <c r="O11" i="25" s="1"/>
  <c r="H12" i="25"/>
  <c r="H13" i="25"/>
  <c r="N13" i="25" s="1"/>
  <c r="O13" i="25" s="1"/>
  <c r="H15" i="25"/>
  <c r="H14" i="25"/>
  <c r="N14" i="25" s="1"/>
  <c r="O14" i="25" s="1"/>
  <c r="N12" i="25" l="1"/>
  <c r="O12" i="25" s="1"/>
  <c r="N12" i="20"/>
  <c r="L14" i="20"/>
  <c r="L16" i="20"/>
  <c r="L13" i="20"/>
  <c r="J14" i="20"/>
  <c r="J15" i="20"/>
  <c r="J16" i="20"/>
  <c r="J13" i="20"/>
  <c r="H20" i="3"/>
  <c r="J20" i="3"/>
  <c r="H19" i="3" l="1"/>
  <c r="J19" i="3"/>
  <c r="L19" i="3"/>
  <c r="H22" i="3"/>
  <c r="J22" i="3"/>
  <c r="L22" i="3"/>
  <c r="M20" i="3"/>
  <c r="M19" i="3"/>
  <c r="M22" i="3"/>
  <c r="M21" i="3"/>
  <c r="L20" i="3"/>
  <c r="N20" i="3" s="1"/>
  <c r="O20" i="3" s="1"/>
  <c r="L21" i="3"/>
  <c r="J21" i="3"/>
  <c r="H21" i="3"/>
  <c r="H18" i="3"/>
  <c r="H13" i="8"/>
  <c r="H12" i="8"/>
  <c r="H16" i="8"/>
  <c r="N16" i="8" s="1"/>
  <c r="O16" i="8" s="1"/>
  <c r="H15" i="8"/>
  <c r="H7" i="8"/>
  <c r="H5" i="8"/>
  <c r="H4" i="8"/>
  <c r="N4" i="8" s="1"/>
  <c r="O4" i="8" s="1"/>
  <c r="H8" i="29"/>
  <c r="H9" i="29"/>
  <c r="N9" i="29" s="1"/>
  <c r="O9" i="29" s="1"/>
  <c r="H10" i="29"/>
  <c r="H11" i="29"/>
  <c r="H12" i="29"/>
  <c r="H13" i="29"/>
  <c r="N13" i="29" s="1"/>
  <c r="O13" i="29" s="1"/>
  <c r="H7" i="29"/>
  <c r="H12" i="35"/>
  <c r="N12" i="35" s="1"/>
  <c r="O12" i="35" s="1"/>
  <c r="H13" i="35"/>
  <c r="H14" i="35"/>
  <c r="N14" i="35" s="1"/>
  <c r="O14" i="35" s="1"/>
  <c r="H11" i="35"/>
  <c r="H6" i="34"/>
  <c r="H7" i="34"/>
  <c r="H8" i="34"/>
  <c r="H5" i="34"/>
  <c r="H7" i="32"/>
  <c r="N7" i="32" s="1"/>
  <c r="O7" i="32" s="1"/>
  <c r="H8" i="32"/>
  <c r="H9" i="32"/>
  <c r="N9" i="32" s="1"/>
  <c r="O9" i="32" s="1"/>
  <c r="H6" i="32"/>
  <c r="J6" i="31"/>
  <c r="J7" i="31"/>
  <c r="J8" i="31"/>
  <c r="J5" i="31"/>
  <c r="H6" i="31"/>
  <c r="N6" i="31" s="1"/>
  <c r="O6" i="31" s="1"/>
  <c r="H7" i="31"/>
  <c r="H8" i="31"/>
  <c r="N8" i="31" s="1"/>
  <c r="O8" i="31" s="1"/>
  <c r="H5" i="31"/>
  <c r="H18" i="31"/>
  <c r="N18" i="31" s="1"/>
  <c r="O18" i="31" s="1"/>
  <c r="H19" i="31"/>
  <c r="H20" i="31"/>
  <c r="N20" i="31" s="1"/>
  <c r="O20" i="31" s="1"/>
  <c r="H17" i="31"/>
  <c r="H15" i="30"/>
  <c r="H16" i="30"/>
  <c r="H17" i="30"/>
  <c r="H14" i="30"/>
  <c r="H6" i="30"/>
  <c r="N6" i="30" s="1"/>
  <c r="O6" i="30" s="1"/>
  <c r="H7" i="30"/>
  <c r="H5" i="30"/>
  <c r="H7" i="27"/>
  <c r="H8" i="27"/>
  <c r="H9" i="27"/>
  <c r="H10" i="27"/>
  <c r="H11" i="27"/>
  <c r="H6" i="27"/>
  <c r="H6" i="26"/>
  <c r="H7" i="26"/>
  <c r="N7" i="26" s="1"/>
  <c r="O7" i="26" s="1"/>
  <c r="H8" i="26"/>
  <c r="H9" i="26"/>
  <c r="H10" i="26"/>
  <c r="H11" i="26"/>
  <c r="H5" i="26"/>
  <c r="H7" i="25"/>
  <c r="H8" i="25"/>
  <c r="H9" i="25"/>
  <c r="H10" i="25"/>
  <c r="H6" i="25"/>
  <c r="H6" i="24"/>
  <c r="H5" i="24"/>
  <c r="H9" i="24"/>
  <c r="H8" i="24"/>
  <c r="L7" i="24"/>
  <c r="L8" i="24"/>
  <c r="L9" i="24"/>
  <c r="L6" i="24"/>
  <c r="J7" i="24"/>
  <c r="J8" i="24"/>
  <c r="J9" i="24"/>
  <c r="J6" i="24"/>
  <c r="L7" i="25"/>
  <c r="L8" i="25"/>
  <c r="L9" i="25"/>
  <c r="L10" i="25"/>
  <c r="L6" i="25"/>
  <c r="J5" i="25"/>
  <c r="N5" i="25" s="1"/>
  <c r="O5" i="25" s="1"/>
  <c r="J8" i="25"/>
  <c r="J9" i="25"/>
  <c r="J10" i="25"/>
  <c r="J7" i="25"/>
  <c r="L6" i="26"/>
  <c r="L7" i="26"/>
  <c r="L8" i="26"/>
  <c r="L9" i="26"/>
  <c r="L10" i="26"/>
  <c r="L11" i="26"/>
  <c r="L5" i="26"/>
  <c r="J6" i="26"/>
  <c r="N6" i="26" s="1"/>
  <c r="O6" i="26" s="1"/>
  <c r="J7" i="26"/>
  <c r="J8" i="26"/>
  <c r="N8" i="26" s="1"/>
  <c r="O8" i="26" s="1"/>
  <c r="J9" i="26"/>
  <c r="J10" i="26"/>
  <c r="N10" i="26" s="1"/>
  <c r="O10" i="26" s="1"/>
  <c r="J11" i="26"/>
  <c r="J5" i="26"/>
  <c r="L11" i="27"/>
  <c r="L10" i="27"/>
  <c r="L9" i="27"/>
  <c r="L7" i="27"/>
  <c r="L6" i="27"/>
  <c r="J6" i="27"/>
  <c r="J11" i="27" s="1"/>
  <c r="L14" i="30"/>
  <c r="L15" i="30" s="1"/>
  <c r="L16" i="30" s="1"/>
  <c r="L17" i="30" s="1"/>
  <c r="J14" i="30"/>
  <c r="J15" i="30" s="1"/>
  <c r="L6" i="30"/>
  <c r="L7" i="30"/>
  <c r="N7" i="30" s="1"/>
  <c r="O7" i="30" s="1"/>
  <c r="L5" i="30"/>
  <c r="J6" i="30"/>
  <c r="J7" i="30"/>
  <c r="J5" i="30"/>
  <c r="L18" i="31"/>
  <c r="L19" i="31"/>
  <c r="L20" i="31"/>
  <c r="L17" i="31"/>
  <c r="J18" i="31"/>
  <c r="J19" i="31"/>
  <c r="N19" i="31" s="1"/>
  <c r="O19" i="31" s="1"/>
  <c r="J20" i="31"/>
  <c r="J17" i="31"/>
  <c r="N17" i="31" s="1"/>
  <c r="O17" i="31" s="1"/>
  <c r="L6" i="31"/>
  <c r="L7" i="31"/>
  <c r="N7" i="31" s="1"/>
  <c r="O7" i="31" s="1"/>
  <c r="L8" i="31"/>
  <c r="L5" i="31"/>
  <c r="J7" i="32"/>
  <c r="J8" i="32"/>
  <c r="N8" i="32" s="1"/>
  <c r="O8" i="32" s="1"/>
  <c r="J9" i="32"/>
  <c r="J6" i="32"/>
  <c r="N6" i="32" s="1"/>
  <c r="O6" i="32" s="1"/>
  <c r="L7" i="32"/>
  <c r="L8" i="32"/>
  <c r="L9" i="32"/>
  <c r="L6" i="32"/>
  <c r="L6" i="34"/>
  <c r="L7" i="34"/>
  <c r="L8" i="34"/>
  <c r="L5" i="34"/>
  <c r="J4" i="34"/>
  <c r="J7" i="34"/>
  <c r="J8" i="34"/>
  <c r="J6" i="34"/>
  <c r="L12" i="35"/>
  <c r="L13" i="35"/>
  <c r="L14" i="35"/>
  <c r="L11" i="35"/>
  <c r="J12" i="35"/>
  <c r="J13" i="35"/>
  <c r="N13" i="35" s="1"/>
  <c r="O13" i="35" s="1"/>
  <c r="J14" i="35"/>
  <c r="J11" i="35"/>
  <c r="J4" i="35"/>
  <c r="L8" i="29"/>
  <c r="N8" i="29" s="1"/>
  <c r="O8" i="29" s="1"/>
  <c r="L9" i="29"/>
  <c r="L10" i="29"/>
  <c r="N10" i="29" s="1"/>
  <c r="O10" i="29" s="1"/>
  <c r="L11" i="29"/>
  <c r="L12" i="29"/>
  <c r="N12" i="29" s="1"/>
  <c r="O12" i="29" s="1"/>
  <c r="L13" i="29"/>
  <c r="L7" i="29"/>
  <c r="J8" i="29"/>
  <c r="J9" i="29"/>
  <c r="J10" i="29"/>
  <c r="J11" i="29"/>
  <c r="J12" i="29"/>
  <c r="J13" i="29"/>
  <c r="J7" i="29"/>
  <c r="L14" i="8"/>
  <c r="L15" i="8"/>
  <c r="L16" i="8"/>
  <c r="L13" i="8"/>
  <c r="J14" i="8"/>
  <c r="N14" i="8" s="1"/>
  <c r="O14" i="8" s="1"/>
  <c r="J15" i="8"/>
  <c r="J16" i="8"/>
  <c r="J13" i="8"/>
  <c r="L6" i="8"/>
  <c r="N6" i="8" s="1"/>
  <c r="O6" i="8" s="1"/>
  <c r="L7" i="8"/>
  <c r="L5" i="8"/>
  <c r="N5" i="8" s="1"/>
  <c r="O5" i="8" s="1"/>
  <c r="J6" i="8"/>
  <c r="J7" i="8"/>
  <c r="J5" i="8"/>
  <c r="H7" i="20"/>
  <c r="H5" i="20"/>
  <c r="N4" i="20"/>
  <c r="O4" i="20" s="1"/>
  <c r="M7" i="20"/>
  <c r="M5" i="20"/>
  <c r="M4" i="20"/>
  <c r="L7" i="20"/>
  <c r="L5" i="20"/>
  <c r="J7" i="20"/>
  <c r="N7" i="20" s="1"/>
  <c r="O7" i="20" s="1"/>
  <c r="J5" i="20"/>
  <c r="L6" i="6"/>
  <c r="L7" i="6"/>
  <c r="L8" i="6"/>
  <c r="L9" i="6"/>
  <c r="L5" i="6"/>
  <c r="J6" i="6"/>
  <c r="J7" i="6"/>
  <c r="J8" i="6"/>
  <c r="J9" i="6"/>
  <c r="J5" i="6"/>
  <c r="L8" i="1"/>
  <c r="L9" i="1"/>
  <c r="L10" i="1"/>
  <c r="L7" i="1"/>
  <c r="J8" i="1"/>
  <c r="J9" i="1"/>
  <c r="J10" i="1"/>
  <c r="J7" i="1"/>
  <c r="N7" i="1" s="1"/>
  <c r="O7" i="1" s="1"/>
  <c r="L12" i="3"/>
  <c r="L18" i="3"/>
  <c r="L17" i="3"/>
  <c r="L16" i="3"/>
  <c r="L15" i="3"/>
  <c r="L14" i="3"/>
  <c r="L13" i="3"/>
  <c r="L7" i="3"/>
  <c r="L8" i="3"/>
  <c r="L9" i="3"/>
  <c r="L10" i="3"/>
  <c r="L6" i="3"/>
  <c r="J13" i="3"/>
  <c r="N13" i="3" s="1"/>
  <c r="O13" i="3" s="1"/>
  <c r="J14" i="3"/>
  <c r="J15" i="3"/>
  <c r="J16" i="3"/>
  <c r="J17" i="3"/>
  <c r="J18" i="3"/>
  <c r="J12" i="3"/>
  <c r="N12" i="3" s="1"/>
  <c r="O12" i="3" s="1"/>
  <c r="J6" i="3"/>
  <c r="J7" i="3" s="1"/>
  <c r="N6" i="25"/>
  <c r="O6" i="25" s="1"/>
  <c r="N10" i="25"/>
  <c r="O10" i="25" s="1"/>
  <c r="M6" i="25"/>
  <c r="M7" i="25"/>
  <c r="M8" i="25"/>
  <c r="M9" i="25"/>
  <c r="M10" i="25"/>
  <c r="M5" i="25"/>
  <c r="N5" i="26"/>
  <c r="O5" i="26" s="1"/>
  <c r="N11" i="26"/>
  <c r="O11" i="26" s="1"/>
  <c r="N4" i="26"/>
  <c r="O4" i="26" s="1"/>
  <c r="M5" i="26"/>
  <c r="M6" i="26"/>
  <c r="M7" i="26"/>
  <c r="M8" i="26"/>
  <c r="M9" i="26"/>
  <c r="M10" i="26"/>
  <c r="M11" i="26"/>
  <c r="M4" i="26"/>
  <c r="N14" i="30"/>
  <c r="O14" i="30" s="1"/>
  <c r="N13" i="30"/>
  <c r="O13" i="30" s="1"/>
  <c r="M14" i="30"/>
  <c r="M15" i="30"/>
  <c r="M16" i="30"/>
  <c r="M17" i="30"/>
  <c r="M13" i="30"/>
  <c r="N4" i="30"/>
  <c r="O4" i="30" s="1"/>
  <c r="M5" i="30"/>
  <c r="M6" i="30"/>
  <c r="M7" i="30"/>
  <c r="M4" i="30"/>
  <c r="N16" i="31"/>
  <c r="O16" i="31"/>
  <c r="M17" i="31"/>
  <c r="M18" i="31"/>
  <c r="M19" i="31"/>
  <c r="M20" i="31"/>
  <c r="M16" i="31"/>
  <c r="N5" i="31"/>
  <c r="O5" i="31" s="1"/>
  <c r="N4" i="31"/>
  <c r="O4" i="31" s="1"/>
  <c r="M5" i="31"/>
  <c r="M6" i="31"/>
  <c r="M7" i="31"/>
  <c r="M8" i="31"/>
  <c r="M4" i="31"/>
  <c r="N5" i="32"/>
  <c r="O5" i="32"/>
  <c r="M6" i="32"/>
  <c r="M7" i="32"/>
  <c r="M8" i="32"/>
  <c r="M9" i="32"/>
  <c r="M5" i="32"/>
  <c r="N11" i="35"/>
  <c r="O11" i="35" s="1"/>
  <c r="N10" i="35"/>
  <c r="O10" i="35" s="1"/>
  <c r="M11" i="35"/>
  <c r="M12" i="35"/>
  <c r="M13" i="35"/>
  <c r="M14" i="35"/>
  <c r="M10" i="35"/>
  <c r="H5" i="35"/>
  <c r="N5" i="35" s="1"/>
  <c r="O5" i="35" s="1"/>
  <c r="N4" i="35"/>
  <c r="O4" i="35" s="1"/>
  <c r="M5" i="35"/>
  <c r="M4" i="35"/>
  <c r="N7" i="29"/>
  <c r="O7" i="29" s="1"/>
  <c r="N11" i="29"/>
  <c r="O11" i="29" s="1"/>
  <c r="N6" i="29"/>
  <c r="O6" i="29" s="1"/>
  <c r="M7" i="29"/>
  <c r="M8" i="29"/>
  <c r="M9" i="29"/>
  <c r="M10" i="29"/>
  <c r="M11" i="29"/>
  <c r="M12" i="29"/>
  <c r="M13" i="29"/>
  <c r="M6" i="29"/>
  <c r="N13" i="8"/>
  <c r="O13" i="8" s="1"/>
  <c r="N15" i="8"/>
  <c r="O15" i="8" s="1"/>
  <c r="N12" i="8"/>
  <c r="O12" i="8" s="1"/>
  <c r="M13" i="8"/>
  <c r="M14" i="8"/>
  <c r="M15" i="8"/>
  <c r="M16" i="8"/>
  <c r="M12" i="8"/>
  <c r="M5" i="8"/>
  <c r="M6" i="8"/>
  <c r="M7" i="8"/>
  <c r="M4" i="8"/>
  <c r="H14" i="20"/>
  <c r="N14" i="20" s="1"/>
  <c r="H15" i="20"/>
  <c r="H16" i="20"/>
  <c r="N16" i="20" s="1"/>
  <c r="H13" i="20"/>
  <c r="N13" i="20" s="1"/>
  <c r="O13" i="20"/>
  <c r="O14" i="20"/>
  <c r="O16" i="20"/>
  <c r="O12" i="20"/>
  <c r="M13" i="20"/>
  <c r="M14" i="20"/>
  <c r="M16" i="20"/>
  <c r="M12" i="20"/>
  <c r="N5" i="6"/>
  <c r="O5" i="6" s="1"/>
  <c r="H6" i="6"/>
  <c r="H7" i="6"/>
  <c r="N7" i="6" s="1"/>
  <c r="O7" i="6" s="1"/>
  <c r="H8" i="6"/>
  <c r="N8" i="6" s="1"/>
  <c r="O8" i="6" s="1"/>
  <c r="H9" i="6"/>
  <c r="N9" i="6"/>
  <c r="O9" i="6" s="1"/>
  <c r="H4" i="6"/>
  <c r="N4" i="6" s="1"/>
  <c r="O4" i="6" s="1"/>
  <c r="M5" i="6"/>
  <c r="M6" i="6"/>
  <c r="M7" i="6"/>
  <c r="M8" i="6"/>
  <c r="M9" i="6"/>
  <c r="M4" i="6"/>
  <c r="H8" i="1"/>
  <c r="N8" i="1" s="1"/>
  <c r="O8" i="1" s="1"/>
  <c r="H9" i="1"/>
  <c r="N9" i="1" s="1"/>
  <c r="O9" i="1" s="1"/>
  <c r="H10" i="1"/>
  <c r="N10" i="1" s="1"/>
  <c r="O10" i="1" s="1"/>
  <c r="H6" i="1"/>
  <c r="N6" i="1" s="1"/>
  <c r="O6" i="1" s="1"/>
  <c r="M7" i="1"/>
  <c r="M8" i="1"/>
  <c r="M9" i="1"/>
  <c r="M10" i="1"/>
  <c r="M6" i="1"/>
  <c r="H6" i="3"/>
  <c r="H9" i="3"/>
  <c r="H10" i="3"/>
  <c r="H11" i="3"/>
  <c r="N11" i="3" s="1"/>
  <c r="H14" i="3"/>
  <c r="H15" i="3"/>
  <c r="H16" i="3"/>
  <c r="H17" i="3"/>
  <c r="N17" i="3" s="1"/>
  <c r="O17" i="3" s="1"/>
  <c r="H5" i="3"/>
  <c r="N5" i="3" s="1"/>
  <c r="O5" i="3" s="1"/>
  <c r="M6" i="3"/>
  <c r="M7" i="3"/>
  <c r="M8" i="3"/>
  <c r="M9" i="3"/>
  <c r="M10" i="3"/>
  <c r="M12" i="3"/>
  <c r="M13" i="3"/>
  <c r="M14" i="3"/>
  <c r="M15" i="3"/>
  <c r="M16" i="3"/>
  <c r="M17" i="3"/>
  <c r="M18" i="3"/>
  <c r="M5" i="3"/>
  <c r="N5" i="34"/>
  <c r="O5" i="34" s="1"/>
  <c r="N6" i="34"/>
  <c r="O6" i="34" s="1"/>
  <c r="N7" i="34"/>
  <c r="O7" i="34" s="1"/>
  <c r="N8" i="34"/>
  <c r="O8" i="34" s="1"/>
  <c r="N4" i="34"/>
  <c r="O4" i="34" s="1"/>
  <c r="M5" i="34"/>
  <c r="M6" i="34"/>
  <c r="M7" i="34"/>
  <c r="M8" i="34"/>
  <c r="M4" i="34"/>
  <c r="N5" i="27"/>
  <c r="O5" i="27"/>
  <c r="M6" i="27"/>
  <c r="M7" i="27"/>
  <c r="M9" i="27"/>
  <c r="M10" i="27"/>
  <c r="M11" i="27"/>
  <c r="M5" i="27"/>
  <c r="N6" i="24"/>
  <c r="O6" i="24" s="1"/>
  <c r="N7" i="24"/>
  <c r="O7" i="24" s="1"/>
  <c r="N8" i="24"/>
  <c r="O8" i="24" s="1"/>
  <c r="N9" i="24"/>
  <c r="O9" i="24" s="1"/>
  <c r="M6" i="24"/>
  <c r="M7" i="24"/>
  <c r="M8" i="24"/>
  <c r="M9" i="24"/>
  <c r="N5" i="24"/>
  <c r="O5" i="24" s="1"/>
  <c r="M5" i="24"/>
  <c r="N8" i="25" l="1"/>
  <c r="O8" i="25" s="1"/>
  <c r="N9" i="25"/>
  <c r="O9" i="25" s="1"/>
  <c r="N7" i="25"/>
  <c r="O7" i="25" s="1"/>
  <c r="N9" i="26"/>
  <c r="O9" i="26" s="1"/>
  <c r="J10" i="27"/>
  <c r="N10" i="27" s="1"/>
  <c r="O10" i="27" s="1"/>
  <c r="J7" i="27"/>
  <c r="N7" i="27" s="1"/>
  <c r="O7" i="27" s="1"/>
  <c r="N6" i="27"/>
  <c r="O6" i="27" s="1"/>
  <c r="N11" i="27"/>
  <c r="O11" i="27" s="1"/>
  <c r="N5" i="30"/>
  <c r="O5" i="30" s="1"/>
  <c r="N7" i="8"/>
  <c r="O7" i="8" s="1"/>
  <c r="N5" i="20"/>
  <c r="O5" i="20" s="1"/>
  <c r="N6" i="6"/>
  <c r="O6" i="6" s="1"/>
  <c r="N16" i="3"/>
  <c r="O16" i="3" s="1"/>
  <c r="N14" i="3"/>
  <c r="O14" i="3" s="1"/>
  <c r="N19" i="3"/>
  <c r="O19" i="3" s="1"/>
  <c r="J9" i="27"/>
  <c r="N9" i="27" s="1"/>
  <c r="O9" i="27" s="1"/>
  <c r="J16" i="30"/>
  <c r="N15" i="30"/>
  <c r="O15" i="30" s="1"/>
  <c r="N15" i="3"/>
  <c r="O15" i="3" s="1"/>
  <c r="N6" i="3"/>
  <c r="O6" i="3" s="1"/>
  <c r="N18" i="3"/>
  <c r="O18" i="3" s="1"/>
  <c r="N22" i="3"/>
  <c r="O22" i="3" s="1"/>
  <c r="N7" i="3"/>
  <c r="O7" i="3" s="1"/>
  <c r="J8" i="3"/>
  <c r="N21" i="3"/>
  <c r="O21" i="3" s="1"/>
  <c r="J17" i="30" l="1"/>
  <c r="N17" i="30" s="1"/>
  <c r="O17" i="30" s="1"/>
  <c r="N16" i="30"/>
  <c r="O16" i="30" s="1"/>
  <c r="J9" i="3"/>
  <c r="N8" i="3"/>
  <c r="O8" i="3" s="1"/>
  <c r="J10" i="3" l="1"/>
  <c r="N10" i="3" s="1"/>
  <c r="O10" i="3" s="1"/>
  <c r="N9" i="3"/>
  <c r="O9" i="3" s="1"/>
</calcChain>
</file>

<file path=xl/sharedStrings.xml><?xml version="1.0" encoding="utf-8"?>
<sst xmlns="http://schemas.openxmlformats.org/spreadsheetml/2006/main" count="866" uniqueCount="166">
  <si>
    <t>1.29.1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</si>
  <si>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 xml:space="preserve">ΕΠ.Β' ΚΑΡΔΙΟΛΟΓΙΑΣ </t>
  </si>
  <si>
    <t>ΑΕ155041</t>
  </si>
  <si>
    <t>45/1019</t>
  </si>
  <si>
    <t>Χ124654</t>
  </si>
  <si>
    <t>45/255</t>
  </si>
  <si>
    <t>ΑΕ278001</t>
  </si>
  <si>
    <t>45/98</t>
  </si>
  <si>
    <t>1.31.1 ΕΠΙΜΕΛΗΤΗ Α΄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</si>
  <si>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1.35.1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</si>
  <si>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ΑΜ613535</t>
  </si>
  <si>
    <t>45/1676</t>
  </si>
  <si>
    <t>ΑΚ829357</t>
  </si>
  <si>
    <t>45/1128</t>
  </si>
  <si>
    <t>1.41.1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</si>
  <si>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ΑΚ539499</t>
  </si>
  <si>
    <t>45/1525</t>
  </si>
  <si>
    <t>45/118</t>
  </si>
  <si>
    <t>1.49.1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</si>
  <si>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1.64.1 ΕΠΙΜΕΛΗΤΗ Β΄ ΚΑΡΔΙΟΛΟΓΙΑΣ 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</si>
  <si>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1.68.1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</si>
  <si>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1.79.1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</si>
  <si>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1.87.1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</si>
  <si>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ΑΕ783355</t>
  </si>
  <si>
    <t>45/980</t>
  </si>
  <si>
    <t>2.66.1 ΕΠΙΜΕΛΗΤΗ Α΄ 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</si>
  <si>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2.70.1 ΕΠΙΜΕΛΗΤΗ Β΄ 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       (1) ΘΕΣΗ</t>
  </si>
  <si>
    <t>2.86.1 ΕΠΙΜΕΛΗΤΗ Α΄  ΚΑΡΔΙΟΛΟΓΙΑΣ με αποδεδειγμένη εμπειρία και γνώση στην επείγουσα ιατρική ή εξειδίκευση στη Μ.Ε.Θ. (για το Τ.Ε.Π.)-                                        (1) ΘΕΣΗ</t>
  </si>
  <si>
    <t>A/A</t>
  </si>
  <si>
    <t>ΑΔΤ</t>
  </si>
  <si>
    <t>ΝΟΣΟΚΟΜΕΙΟ</t>
  </si>
  <si>
    <t>ΒΑΘΜΙΔΑ- ΕΙΔΙΚΟΤΗΤΑ</t>
  </si>
  <si>
    <t>ΑΘΡΟΙΣΜΑ ΠΡΙΝ ΤΗΝ ΑΝΑΓΩΓΗ</t>
  </si>
  <si>
    <t>ΑΘΡΟΙΣΜΑ ΜΕΤΑ ΤΗΝ ΑΝΑΓΩΓΗ</t>
  </si>
  <si>
    <t>ΑΡΙΘΜΟΣ ΠΡΩΤΟΚΟΛΛΟΥ ΑΙΤΗΣΗΣ</t>
  </si>
  <si>
    <t>Α/Α</t>
  </si>
  <si>
    <t>2.6.1 ΕΠΙΜΕΛΗΤΗ Β΄ ΚΑΡΔΙΟΛΟΓΙΑΣ με αποδεδειγμένη εμπειρία και γνώση στην επείγουσα ιατρική ή εξειδίκευση στη Μ.Ε.Θ. (για το Τ.Ε.Π.)-                                           (3) ΘΕΣΕΙΣ</t>
  </si>
  <si>
    <t>2.32.1 ΕΠΙΜΕΛΗΤΗ Β΄ ΚΑΡΔΙΟΛΟΓΙΑΣ  με αποδεδειγμένη εμπειρία και γνώση στην επείγουσα ιατρική ή εξειδίκευση στη Μ.Ε.Θ. (για το Τ.Ε.Π.)                                       (2) ΘΕΣΕΙΣ</t>
  </si>
  <si>
    <t>2.88.1 ΕΠΙΜΕΛΗΤΗ Β΄  ΚΑΡΔΙΟΛΟΓΙΑΣ με αποδεδειγμένη εμπειρία και γνώση στην επείγουσα ιατρική ή εξειδίκευση στη Μ.Ε.Θ. (για το Τ.Ε.Π.) -                                   (1) ΘΕΣΗ</t>
  </si>
  <si>
    <t>45/1416</t>
  </si>
  <si>
    <t>Χ217894</t>
  </si>
  <si>
    <t>45/1273</t>
  </si>
  <si>
    <t>45/878</t>
  </si>
  <si>
    <t>45/779</t>
  </si>
  <si>
    <t>ΑΚ010029</t>
  </si>
  <si>
    <t>ΑΚ786919</t>
  </si>
  <si>
    <t>ΑΕ601006</t>
  </si>
  <si>
    <t>45/1538</t>
  </si>
  <si>
    <t>45/1066</t>
  </si>
  <si>
    <t>642792134</t>
  </si>
  <si>
    <t>ΑΕ169969</t>
  </si>
  <si>
    <t>45/1729</t>
  </si>
  <si>
    <t>45/1377</t>
  </si>
  <si>
    <t>45/1154</t>
  </si>
  <si>
    <t>45/1036</t>
  </si>
  <si>
    <t>45/892</t>
  </si>
  <si>
    <t>45/890</t>
  </si>
  <si>
    <t>45/658</t>
  </si>
  <si>
    <t>45/590</t>
  </si>
  <si>
    <t>45/285</t>
  </si>
  <si>
    <t>ΑΚ133030</t>
  </si>
  <si>
    <t>ΑΜ201736</t>
  </si>
  <si>
    <t>ΑΚ644643</t>
  </si>
  <si>
    <t>ΑΙ099439</t>
  </si>
  <si>
    <t>ΑΝ154369</t>
  </si>
  <si>
    <t>ΑΚ539823</t>
  </si>
  <si>
    <t>ΑΒ609981</t>
  </si>
  <si>
    <t>ΑΜ140527</t>
  </si>
  <si>
    <t>ΑΖ553453</t>
  </si>
  <si>
    <t>45/1227</t>
  </si>
  <si>
    <t>ΑΚ457962</t>
  </si>
  <si>
    <t>45/1293</t>
  </si>
  <si>
    <t>ΑΜ188672</t>
  </si>
  <si>
    <t>45/354</t>
  </si>
  <si>
    <t>ΑΗ035617</t>
  </si>
  <si>
    <t>45/1308</t>
  </si>
  <si>
    <t>ΑΙ548830</t>
  </si>
  <si>
    <t>45/1553</t>
  </si>
  <si>
    <t>ΑΕ593994</t>
  </si>
  <si>
    <t>45/1752</t>
  </si>
  <si>
    <t>ΑΒ769591</t>
  </si>
  <si>
    <t>45/996</t>
  </si>
  <si>
    <t>ΑΚ823634</t>
  </si>
  <si>
    <t>45/1099</t>
  </si>
  <si>
    <t>ΑΝ080962</t>
  </si>
  <si>
    <t>45/488</t>
  </si>
  <si>
    <t>Χ512929</t>
  </si>
  <si>
    <t>45/859</t>
  </si>
  <si>
    <t>ΑΕ970067</t>
  </si>
  <si>
    <t>ΚΑΡΔΙΟΛΟΓΙΑΣ</t>
  </si>
  <si>
    <t>ΑΗ998255</t>
  </si>
  <si>
    <t>45/1116</t>
  </si>
  <si>
    <t>ΑΕ088389</t>
  </si>
  <si>
    <t>45/357</t>
  </si>
  <si>
    <t>ΚΑΡΔΙΟΛΟΓΙΑ</t>
  </si>
  <si>
    <t>1.9.1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</si>
  <si>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45/629</t>
  </si>
  <si>
    <t>ΕΠ.Α' ΚΑΡΔΙΟΛΟΓΙΑΣ</t>
  </si>
  <si>
    <t>ΑΗ753890</t>
  </si>
  <si>
    <t>45/307</t>
  </si>
  <si>
    <t>1.14.1 ΕΠΙΜΕΛΗΤΗ Β΄ ΚΑΡΔΙΟΛΟΓΙΑΣ  με αποδεδειγμένη εμπειρία και γνώση στην επείγουσα ιατρική ή εξειδίκευση στη Μ.Ε.Θ. (για το Τ.Ε.Π.)                                       (1) ΘΕΣΗ</t>
  </si>
  <si>
    <t>ΕΠ.Β' ΚΑΡΔΙΟΛΟΓΙΑΣ</t>
  </si>
  <si>
    <t>ΑΕ977844</t>
  </si>
  <si>
    <t>45/1094</t>
  </si>
  <si>
    <t>1.17.1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</si>
  <si>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ΑΙ015754</t>
  </si>
  <si>
    <t>45/1801</t>
  </si>
  <si>
    <t>ΕΠ. Α' ΚΑΡΔΙΟΛΟΓΙΑΣ</t>
  </si>
  <si>
    <t>ΑΙ638401</t>
  </si>
  <si>
    <t>45/1168</t>
  </si>
  <si>
    <t>Ρ805056</t>
  </si>
  <si>
    <t>45/718</t>
  </si>
  <si>
    <t>ΑΕ732416</t>
  </si>
  <si>
    <t>45/1164</t>
  </si>
  <si>
    <t xml:space="preserve">1η επιλογή </t>
  </si>
  <si>
    <t xml:space="preserve">2η επιλογή </t>
  </si>
  <si>
    <t xml:space="preserve">4η επιλογή </t>
  </si>
  <si>
    <t>2.63.1 ΕΠΙΜΕΛΗΤΗ Β΄  ΚΑΡΔΙΟΛΟΓΙΑΣ με αποδεδειγμένη εμπειρία και γνώση στην επείγουσα ιατρική ή εξειδίκευση στη Μ.Ε.Θ. (για το Τ.Ε.Π.)-                                                (2) ΘΕΣΕΙΣ</t>
  </si>
  <si>
    <t>1.44.1 ΕΠΙΜΕΛΗΤΗ Β΄ ΚΑΡΔΙΟΛΟΓΙΑΣ με αποδεδειγμένη εμπειρία και γνώση στην επείγουσα ιατρική ή εξειδίκευση στη Μ.Ε.Θ. (για το Τ.Ε.Π.) -                                   (2) ΘΕΣΕΙΣ</t>
  </si>
  <si>
    <t>ΤΕΛΙΚΟΣ ΠΙΝΑΚΑΣ ΜΟΡΙΟΔΟΤΗΣΗΣ -  Η υπ’ αριθ. πρωτ. 9165/23-3-18 Ορθή Επανάληψη προκήρυξη του Γ.Ν.ΝΕΑΣ ΙΩΝΙΑΣ " ΚΩΝΣΤΑΝΤΟΠΟΥΛΕΙΟ" -ΠΑΤΗΣΙΩΝ  (ΟΡΓΑΝΙΚΗ ΜΟΝΑΔΑ ΤΗΣ ΕΔΡΑΣ "ΚΩΝΣΤΑΝΤΟΠΟΥΛΕΙΟ Ν. ΙΩΝΙΑΣ"</t>
  </si>
  <si>
    <t>ΤΕΛΙΚΟΣ ΠΙΝΑΚΑΣ ΜΟΡΙΟΔΟΤΗΣΗΣ - Η υπ’ αριθμ. πρωτ. 7440/22.03.2018  προκήρυξη του Γ.Ν.Ν.Θ.Α " ΣΩΤΗΡΙΑ"</t>
  </si>
  <si>
    <t>ΤΕΛΙΚΟΣ ΠΙΝΑΚΑΣ ΜΟΡΙΟΔΟΤΗΣΗΣ-  Η υπ' αρ. πρωτ. 10004/Φ702/28.03.2018  προκήρυξη του Γ.Ν.ΕΛΕΥΣΙΝΑΣ "ΘΡΙΑΣΙΟ"</t>
  </si>
  <si>
    <t>ΤΕΛΙΚΟΣ ΠΙΝΑΚΑΣ ΜΟΡΙΟΔΟΤΗΣΗΣ  προκήρυξη 5648/27.03.2018 του Γ.Ν.ΠΕΙΡΑΙΑ " ΤΖΑΝΕΙΟ"</t>
  </si>
  <si>
    <t>ΤΕΛΙΚΟΣ ΠΙΝΑΚΑΣ ΜΟΡΙΟΔΟΤΗΣΗΣ- Η υπ’ αριθμ. πρωτ. 8680/28.03.2018 προκήρυξη του Γ.Ν.Α. «ΚΟΡΓΙΑΛΕΝΕΙΟ – ΜΠΕΝΑΚΕΙΟ» Ε.Ε.Σ.</t>
  </si>
  <si>
    <t>ΤΕΛΙΚΟΣ ΠΙΝΑΚΑΣ ΜΟΡΙΟΔΟΤΗΣΗΣ - Η υπ’ αριθμ. πρωτ. 6811/27.3.18 προκήρυξη του Γ.Ν.Α " ΣΙΣΜΑΝΟΓΛΕΙΟ - ΑΜΑΛΙΑ ΦΛΕΜΙΓΚ" (ΟΡΓΑΝΙΚΗ ΜΟΝΑΔΑ ΤΗΣ ΕΔΡΑΣ ΣΙΣΜΑΝΟΓΛΕΙΟ)</t>
  </si>
  <si>
    <t>ΤΕΛΙΚΟΣ ΠΙΝΑΚΑΣ ΜΟΡΙΟΔΟΤΗΣΗΣ - Η υπ’ αριθμ. πρωτ. 5703/27.03.2018 προκήρυξη του Γ.Ν. «ΕΛΕΝΑ ΒΕΝΙΖΕΛΟΥ – ΑΛΕΞΑΝΔΡΑ»  ΟΡΓΑΝΙΚΗ ΜΟΝΑΔΑ ΤΗΣ ΕΔΡΑΣ " ΑΛΕΞΑΝΔΡΑ"</t>
  </si>
  <si>
    <t>ΤΕΛΙΚΟΣ ΠΙΝΑΚΑΣ ΜΟΡΙΟΔΟΤΗΣΗΣ- Η υπ’ αριθμ.πρωτ. 4418/22.03.2018 Ορθή Επανάληψη   προκήρυξη του Γ.Ν.Α " ΛΑΙΚΟ"</t>
  </si>
  <si>
    <t>ΤΕΛΙΚΟΣ ΠΙΝΑΚΑΣ ΜΟΡΙΟΔΟΤΗΣΗΣ- Η υπ’ αριθμ. πρωτ.  4207/28.03.2018  προκήρυξη του Γ.Ν.Α " ΚΑΤ"</t>
  </si>
  <si>
    <t>ΑΘΡΟΙΣΜΑ ΜΟΡΙΟΔΟΤΗΣΗΣ ΔΙΚΑΙΟΛΟΓΗΤΙΚΩΝ ΜΕΤΑ ΤΗΝ ΑΝΑΓΩΓΗ</t>
  </si>
  <si>
    <t>ΣΥΝΕΝΤΕΥΞΗ ΟΜΑΔΑ Α</t>
  </si>
  <si>
    <t>ΠΙΝΑΚΑΣ 1</t>
  </si>
  <si>
    <t>ΑΝΑΓΩΓΗ ΣΤΑ 50</t>
  </si>
  <si>
    <t>ΠΙΝΑΚΑΣ 2</t>
  </si>
  <si>
    <t>ΑΝΑΓΩΓΗ ΣΤΑ 100</t>
  </si>
  <si>
    <t>ΣΥΝΕΝΤΕΥΞΗ ΟΜΑΔΑ Β</t>
  </si>
  <si>
    <t>ΧΑΡΑΚΤΗΡΙΣΤΙΚΑ ΠΡΟΣΩΠΙΚΟΤΗΤΑΣ</t>
  </si>
  <si>
    <t>ΤΕΛΙΚΗ ΜΟΡΙΟΔΟΤΗΣΗ</t>
  </si>
  <si>
    <t>45/1306</t>
  </si>
  <si>
    <t>495,05</t>
  </si>
  <si>
    <t>ΠΑΡΑΙΤΗΘΗΚΕ</t>
  </si>
  <si>
    <t>ΑΝΑΓΩΓΗΣ ΣΤΑ 100</t>
  </si>
  <si>
    <t>45/13,08</t>
  </si>
  <si>
    <t xml:space="preserve">ΤΕΛΙΚΗ ΜΟΡΙΟΔΟΤΗΣΗ </t>
  </si>
  <si>
    <t>ΑΘΡΟΙΣΜΑ ΜΟΡΙΟΔΟΤΗΣΗΣ ΔΙΚΑΙΟΛΟΓΗΤΙΚΩΝ ΠΡΙΝ ΤΗΝ ΑΝΑΓΩΓΗ</t>
  </si>
  <si>
    <t>ΑΖ559453</t>
  </si>
  <si>
    <t>ΤΕΛΙΚΟΣ ΠΙΝΑΚΑΣ ΜΟΡΙΟΔΟΤΗΣΗΣ ΜΕΤΑ ΤΗΝ ΣΥΝΕΝΤΕΥΞΗ  Προκήρυξη 11515/28.03.2018 του Π.Γ.Ν. " ΑΤΤΙΚΟΝ "</t>
  </si>
  <si>
    <t>ΤΕΛΙΚΟΣ ΠΙΝΑΚΑΣ ΜΟΡΙΟΔΟΤΗΣΗΣ ΜΕΤΑ ΤΗΝ ΣΥΝΕΝΤΕΥΞΗ Προκήρυξη 4607/26.03.2018 του Γ.Ν. ΒΟΥΛΑΣ "ΑΣΚΛΗΠΙΕΙΟ"</t>
  </si>
  <si>
    <t>ΤΕΛΙΚΟΣ ΠΙΝΑΚΑΣ ΜΟΡΙΟΔΟΤΗΣΗΣ ΜΕΤΑ ΤΗΝ ΣΥΝΕΝΤΕΥΞΗ  Προκήρυξη 14273/28.03.2018 του Γ.Ν. ΝΙΚΑΙΑΣ ΠΕΙΡΑΙΑ  "ΑΓΙΟΣ ΠΑΝΤΕΛΕΗΜΩΝ" - Γ.Ν.Δ.Α. " ΑΓΙΑ ΒΑΡΒΑΡΑ" ( ΟΡΓΑΝΙΚΗ ΜΟΝΑΔΑ ΤΗΣ ΕΔΡΑΣ ΝΙΚΑΙΑ ΑΓΙΟΣ ΠΑΝΤΕΛΕΗΜΩΝ)</t>
  </si>
  <si>
    <t>2η επιλογή</t>
  </si>
  <si>
    <t xml:space="preserve">3η επιλογή </t>
  </si>
  <si>
    <t>5η επιλογή</t>
  </si>
  <si>
    <t>ΑΕ109128</t>
  </si>
  <si>
    <t xml:space="preserve">ΤΕΛΙΚΟΣ ΠΙΝΑΚΑΣ ΜΟΡΙΟΔΟΤΗΣΗΣ  ΜΕΤΑ ΑΠΌ ΣΥΝΕΝΤΕΥΞΗ- Η υπ’ αριθμ. πρωτ. 10/02/4244/10931/27.03.2018 προκήρυξη του Γ.Ν.Α. «Ο ΕΥΑΓΓΕΛΙΣΜΟΣ – ΟΦΘΑΛΜΙΑΤΡΕΙΟ ΑΘΗΝΩΝ – ΠΟΛΥΚΛΙΝΙΚΗ» Ν.Π.Δ.Δ. </t>
  </si>
  <si>
    <t>ΤΕΛΙΚΟΣ ΠΙΝΑΚΑΣ ΜΟΡΙΟΔΟΤΗΣΗΣ  ΜΕΤΑ ΑΠΌ ΣΥΝΕΝΤΕΥΞΗ - Η υπ’ αριθμ. πρωτ. 5413/29.03.2018 προκήρυξη του Γ.Ν. Α. «ΙΠΠΟΚΡΑΤΕΙΟ».</t>
  </si>
  <si>
    <t xml:space="preserve">5η επιλογή </t>
  </si>
  <si>
    <t>45/905</t>
  </si>
  <si>
    <t>Π118133</t>
  </si>
  <si>
    <t>45/1517</t>
  </si>
  <si>
    <t>ΑΑ460996</t>
  </si>
  <si>
    <t>45/317</t>
  </si>
  <si>
    <t>Φ101214</t>
  </si>
  <si>
    <t>ΤΕΛΙΚΟΣ ΠΙΝΑΚΑΣ ΜΟΡΙΟΔΟΤΗΣΗΣ ΜΕΤΑ ΤΗΝ ΣΥΝΕΝΤΕΥΞΗ - Η υπ’ αριθμ. πρωτ. 4855/28.03.2018  προκήρυξη του Γ.Ν.Π.Α "Π. &amp; Α. ΚΥΡΙΑΚΟΥ"</t>
  </si>
  <si>
    <t>3η επιλογή</t>
  </si>
  <si>
    <t>4η επιλογή</t>
  </si>
  <si>
    <t>1η επιλογή</t>
  </si>
  <si>
    <t xml:space="preserve"> 1η επιλογή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</si>
</sst>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38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/>
    <xf numFmtId="0" fontId="19" fillId="0" borderId="0" applyBorder="0" applyProtection="0"/>
  </cellStyleXfs>
  <cellXfs count="208">
    <xf numFmtId="0" fontId="0" fillId="0" borderId="0" xfId="0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6" fillId="3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6" fillId="6" borderId="2" xfId="0" applyFont="1" applyFill="1" applyBorder="1" applyAlignment="1">
      <alignment horizontal="center" vertical="top" wrapText="1"/>
    </xf>
    <xf numFmtId="0" fontId="0" fillId="6" borderId="2" xfId="0" applyFill="1" applyBorder="1" applyAlignment="1">
      <alignment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6" fillId="5" borderId="2" xfId="0" applyFont="1" applyFill="1" applyBorder="1" applyAlignment="1">
      <alignment wrapText="1"/>
    </xf>
    <xf numFmtId="4" fontId="6" fillId="5" borderId="2" xfId="0" applyNumberFormat="1" applyFont="1" applyFill="1" applyBorder="1" applyAlignment="1">
      <alignment wrapText="1"/>
    </xf>
    <xf numFmtId="4" fontId="6" fillId="7" borderId="2" xfId="0" applyNumberFormat="1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wrapText="1"/>
    </xf>
    <xf numFmtId="4" fontId="8" fillId="5" borderId="2" xfId="0" applyNumberFormat="1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7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 applyAlignment="1">
      <alignment horizontal="center" wrapText="1"/>
    </xf>
    <xf numFmtId="0" fontId="0" fillId="5" borderId="0" xfId="0" applyFill="1"/>
    <xf numFmtId="49" fontId="4" fillId="5" borderId="2" xfId="0" applyNumberFormat="1" applyFont="1" applyFill="1" applyBorder="1"/>
    <xf numFmtId="0" fontId="0" fillId="3" borderId="0" xfId="0" applyFill="1" applyAlignment="1">
      <alignment wrapText="1"/>
    </xf>
    <xf numFmtId="49" fontId="10" fillId="0" borderId="5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49" fontId="4" fillId="5" borderId="1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center" vertical="top" wrapText="1"/>
    </xf>
    <xf numFmtId="49" fontId="0" fillId="5" borderId="2" xfId="0" applyNumberFormat="1" applyFill="1" applyBorder="1"/>
    <xf numFmtId="49" fontId="0" fillId="5" borderId="8" xfId="0" applyNumberFormat="1" applyFill="1" applyBorder="1"/>
    <xf numFmtId="49" fontId="0" fillId="0" borderId="2" xfId="0" applyNumberFormat="1" applyBorder="1"/>
    <xf numFmtId="0" fontId="0" fillId="5" borderId="2" xfId="0" applyFill="1" applyBorder="1"/>
    <xf numFmtId="0" fontId="7" fillId="0" borderId="2" xfId="0" applyFont="1" applyBorder="1" applyAlignment="1">
      <alignment wrapText="1"/>
    </xf>
    <xf numFmtId="0" fontId="12" fillId="5" borderId="2" xfId="0" applyFont="1" applyFill="1" applyBorder="1" applyAlignment="1">
      <alignment horizontal="center" wrapText="1"/>
    </xf>
    <xf numFmtId="0" fontId="12" fillId="0" borderId="0" xfId="0" applyFont="1"/>
    <xf numFmtId="0" fontId="7" fillId="0" borderId="6" xfId="0" applyFont="1" applyBorder="1" applyAlignment="1">
      <alignment wrapText="1"/>
    </xf>
    <xf numFmtId="0" fontId="12" fillId="0" borderId="2" xfId="0" applyFont="1" applyBorder="1" applyAlignment="1">
      <alignment wrapText="1"/>
    </xf>
    <xf numFmtId="49" fontId="13" fillId="5" borderId="8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0" fontId="15" fillId="5" borderId="0" xfId="0" applyFont="1" applyFill="1" applyAlignment="1">
      <alignment wrapText="1"/>
    </xf>
    <xf numFmtId="0" fontId="15" fillId="5" borderId="2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49" fontId="13" fillId="5" borderId="2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49" fontId="13" fillId="5" borderId="2" xfId="0" applyNumberFormat="1" applyFont="1" applyFill="1" applyBorder="1"/>
    <xf numFmtId="49" fontId="0" fillId="5" borderId="2" xfId="0" applyNumberFormat="1" applyFill="1" applyBorder="1" applyAlignment="1">
      <alignment horizontal="center"/>
    </xf>
    <xf numFmtId="0" fontId="14" fillId="5" borderId="0" xfId="0" applyFont="1" applyFill="1" applyAlignment="1">
      <alignment wrapText="1"/>
    </xf>
    <xf numFmtId="49" fontId="17" fillId="0" borderId="5" xfId="0" applyNumberFormat="1" applyFont="1" applyBorder="1" applyAlignment="1">
      <alignment horizontal="center" vertical="top" wrapText="1"/>
    </xf>
    <xf numFmtId="49" fontId="17" fillId="0" borderId="12" xfId="0" applyNumberFormat="1" applyFont="1" applyBorder="1" applyAlignment="1">
      <alignment horizontal="center" vertical="top" wrapText="1"/>
    </xf>
    <xf numFmtId="0" fontId="18" fillId="5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13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164" fontId="8" fillId="5" borderId="2" xfId="0" applyNumberFormat="1" applyFon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64" fontId="8" fillId="10" borderId="2" xfId="0" applyNumberFormat="1" applyFont="1" applyFill="1" applyBorder="1" applyAlignment="1">
      <alignment wrapText="1"/>
    </xf>
    <xf numFmtId="164" fontId="8" fillId="7" borderId="2" xfId="0" applyNumberFormat="1" applyFont="1" applyFill="1" applyBorder="1" applyAlignment="1">
      <alignment wrapText="1"/>
    </xf>
    <xf numFmtId="164" fontId="0" fillId="10" borderId="2" xfId="0" applyNumberFormat="1" applyFill="1" applyBorder="1" applyAlignment="1">
      <alignment wrapText="1"/>
    </xf>
    <xf numFmtId="0" fontId="0" fillId="10" borderId="2" xfId="0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4" fontId="8" fillId="10" borderId="2" xfId="0" applyNumberFormat="1" applyFont="1" applyFill="1" applyBorder="1" applyAlignment="1">
      <alignment wrapText="1"/>
    </xf>
    <xf numFmtId="164" fontId="8" fillId="11" borderId="2" xfId="0" applyNumberFormat="1" applyFont="1" applyFill="1" applyBorder="1" applyAlignment="1">
      <alignment wrapText="1"/>
    </xf>
    <xf numFmtId="164" fontId="12" fillId="5" borderId="2" xfId="0" applyNumberFormat="1" applyFont="1" applyFill="1" applyBorder="1" applyAlignment="1">
      <alignment wrapText="1"/>
    </xf>
    <xf numFmtId="164" fontId="12" fillId="7" borderId="2" xfId="0" applyNumberFormat="1" applyFont="1" applyFill="1" applyBorder="1" applyAlignment="1">
      <alignment wrapText="1"/>
    </xf>
    <xf numFmtId="164" fontId="12" fillId="5" borderId="4" xfId="0" applyNumberFormat="1" applyFont="1" applyFill="1" applyBorder="1" applyAlignment="1">
      <alignment wrapText="1"/>
    </xf>
    <xf numFmtId="164" fontId="12" fillId="7" borderId="4" xfId="0" applyNumberFormat="1" applyFont="1" applyFill="1" applyBorder="1" applyAlignment="1">
      <alignment wrapText="1"/>
    </xf>
    <xf numFmtId="2" fontId="0" fillId="0" borderId="0" xfId="0" applyNumberFormat="1"/>
    <xf numFmtId="0" fontId="0" fillId="10" borderId="0" xfId="0" applyFill="1" applyAlignment="1">
      <alignment wrapText="1"/>
    </xf>
    <xf numFmtId="0" fontId="8" fillId="11" borderId="2" xfId="0" applyFont="1" applyFill="1" applyBorder="1" applyAlignment="1">
      <alignment wrapText="1"/>
    </xf>
    <xf numFmtId="0" fontId="8" fillId="10" borderId="2" xfId="0" applyFont="1" applyFill="1" applyBorder="1" applyAlignment="1">
      <alignment wrapText="1"/>
    </xf>
    <xf numFmtId="164" fontId="8" fillId="10" borderId="4" xfId="0" applyNumberFormat="1" applyFont="1" applyFill="1" applyBorder="1" applyAlignment="1">
      <alignment wrapText="1"/>
    </xf>
    <xf numFmtId="4" fontId="0" fillId="10" borderId="2" xfId="0" applyNumberFormat="1" applyFill="1" applyBorder="1" applyAlignment="1">
      <alignment wrapText="1"/>
    </xf>
    <xf numFmtId="4" fontId="0" fillId="11" borderId="2" xfId="0" applyNumberFormat="1" applyFill="1" applyBorder="1" applyAlignment="1">
      <alignment wrapText="1"/>
    </xf>
    <xf numFmtId="4" fontId="8" fillId="11" borderId="2" xfId="0" applyNumberFormat="1" applyFont="1" applyFill="1" applyBorder="1" applyAlignment="1">
      <alignment wrapText="1"/>
    </xf>
    <xf numFmtId="4" fontId="6" fillId="10" borderId="2" xfId="0" applyNumberFormat="1" applyFont="1" applyFill="1" applyBorder="1" applyAlignment="1">
      <alignment wrapText="1"/>
    </xf>
    <xf numFmtId="0" fontId="0" fillId="5" borderId="0" xfId="0" applyFill="1" applyBorder="1" applyAlignment="1">
      <alignment wrapText="1"/>
    </xf>
    <xf numFmtId="4" fontId="0" fillId="5" borderId="0" xfId="0" applyNumberFormat="1" applyFill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6" fillId="9" borderId="2" xfId="0" applyFont="1" applyFill="1" applyBorder="1" applyAlignment="1">
      <alignment horizontal="center" vertical="top" wrapText="1"/>
    </xf>
    <xf numFmtId="49" fontId="10" fillId="10" borderId="5" xfId="0" applyNumberFormat="1" applyFont="1" applyFill="1" applyBorder="1" applyAlignment="1">
      <alignment horizontal="center" vertical="top" wrapText="1"/>
    </xf>
    <xf numFmtId="0" fontId="6" fillId="14" borderId="2" xfId="0" applyFont="1" applyFill="1" applyBorder="1" applyAlignment="1">
      <alignment horizontal="center" vertical="top" wrapText="1"/>
    </xf>
    <xf numFmtId="0" fontId="7" fillId="10" borderId="2" xfId="0" applyFont="1" applyFill="1" applyBorder="1" applyAlignment="1">
      <alignment horizontal="center" wrapText="1"/>
    </xf>
    <xf numFmtId="0" fontId="6" fillId="10" borderId="2" xfId="0" applyFont="1" applyFill="1" applyBorder="1" applyAlignment="1">
      <alignment wrapText="1"/>
    </xf>
    <xf numFmtId="4" fontId="6" fillId="11" borderId="2" xfId="0" applyNumberFormat="1" applyFont="1" applyFill="1" applyBorder="1" applyAlignment="1">
      <alignment wrapText="1"/>
    </xf>
    <xf numFmtId="0" fontId="6" fillId="11" borderId="2" xfId="0" applyFont="1" applyFill="1" applyBorder="1" applyAlignment="1">
      <alignment wrapText="1"/>
    </xf>
    <xf numFmtId="49" fontId="13" fillId="10" borderId="8" xfId="0" applyNumberFormat="1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wrapText="1"/>
    </xf>
    <xf numFmtId="0" fontId="6" fillId="10" borderId="6" xfId="0" applyFont="1" applyFill="1" applyBorder="1" applyAlignment="1">
      <alignment wrapText="1"/>
    </xf>
    <xf numFmtId="49" fontId="13" fillId="10" borderId="1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wrapText="1"/>
    </xf>
    <xf numFmtId="49" fontId="13" fillId="10" borderId="2" xfId="0" applyNumberFormat="1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0" fontId="7" fillId="10" borderId="0" xfId="0" applyFont="1" applyFill="1" applyAlignment="1">
      <alignment wrapText="1"/>
    </xf>
    <xf numFmtId="4" fontId="0" fillId="10" borderId="0" xfId="0" applyNumberFormat="1" applyFill="1" applyAlignment="1">
      <alignment wrapText="1"/>
    </xf>
    <xf numFmtId="0" fontId="0" fillId="10" borderId="0" xfId="0" applyFill="1"/>
    <xf numFmtId="0" fontId="6" fillId="10" borderId="11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vertical="top" wrapText="1"/>
    </xf>
    <xf numFmtId="49" fontId="10" fillId="10" borderId="12" xfId="0" applyNumberFormat="1" applyFont="1" applyFill="1" applyBorder="1" applyAlignment="1">
      <alignment horizontal="center" vertical="top" wrapText="1"/>
    </xf>
    <xf numFmtId="0" fontId="6" fillId="12" borderId="2" xfId="0" applyFont="1" applyFill="1" applyBorder="1" applyAlignment="1">
      <alignment horizontal="center" vertical="top" wrapText="1"/>
    </xf>
    <xf numFmtId="0" fontId="6" fillId="10" borderId="2" xfId="0" applyFont="1" applyFill="1" applyBorder="1" applyAlignment="1">
      <alignment horizontal="center" wrapText="1"/>
    </xf>
    <xf numFmtId="49" fontId="4" fillId="10" borderId="2" xfId="0" applyNumberFormat="1" applyFont="1" applyFill="1" applyBorder="1"/>
    <xf numFmtId="0" fontId="9" fillId="10" borderId="2" xfId="0" applyFont="1" applyFill="1" applyBorder="1" applyAlignment="1">
      <alignment horizontal="center" wrapText="1"/>
    </xf>
    <xf numFmtId="49" fontId="4" fillId="10" borderId="8" xfId="0" applyNumberFormat="1" applyFont="1" applyFill="1" applyBorder="1" applyAlignment="1">
      <alignment horizontal="center"/>
    </xf>
    <xf numFmtId="49" fontId="8" fillId="10" borderId="5" xfId="0" applyNumberFormat="1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7" fillId="10" borderId="0" xfId="0" applyFont="1" applyFill="1" applyBorder="1" applyAlignment="1">
      <alignment wrapText="1"/>
    </xf>
    <xf numFmtId="0" fontId="0" fillId="10" borderId="0" xfId="0" applyFill="1" applyBorder="1" applyAlignment="1">
      <alignment wrapText="1"/>
    </xf>
    <xf numFmtId="4" fontId="0" fillId="10" borderId="0" xfId="0" applyNumberFormat="1" applyFill="1" applyBorder="1" applyAlignment="1">
      <alignment wrapText="1"/>
    </xf>
    <xf numFmtId="0" fontId="0" fillId="10" borderId="0" xfId="0" applyFill="1" applyBorder="1" applyAlignment="1">
      <alignment horizontal="center" wrapText="1"/>
    </xf>
    <xf numFmtId="49" fontId="0" fillId="10" borderId="2" xfId="0" applyNumberFormat="1" applyFill="1" applyBorder="1"/>
    <xf numFmtId="0" fontId="0" fillId="10" borderId="0" xfId="0" applyFill="1" applyAlignment="1">
      <alignment horizontal="center" wrapText="1"/>
    </xf>
    <xf numFmtId="0" fontId="9" fillId="10" borderId="9" xfId="0" applyFont="1" applyFill="1" applyBorder="1" applyAlignment="1">
      <alignment horizontal="center" wrapText="1"/>
    </xf>
    <xf numFmtId="49" fontId="20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5" borderId="9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164" fontId="1" fillId="5" borderId="2" xfId="0" applyNumberFormat="1" applyFont="1" applyFill="1" applyBorder="1" applyAlignment="1">
      <alignment wrapText="1"/>
    </xf>
    <xf numFmtId="49" fontId="1" fillId="5" borderId="8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1" fillId="10" borderId="5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3" fontId="0" fillId="0" borderId="0" xfId="0" applyNumberFormat="1"/>
    <xf numFmtId="0" fontId="1" fillId="5" borderId="4" xfId="0" applyFont="1" applyFill="1" applyBorder="1" applyAlignment="1">
      <alignment horizontal="center" wrapText="1"/>
    </xf>
    <xf numFmtId="0" fontId="8" fillId="7" borderId="2" xfId="0" applyFont="1" applyFill="1" applyBorder="1" applyAlignment="1">
      <alignment horizontal="right" wrapText="1"/>
    </xf>
    <xf numFmtId="164" fontId="8" fillId="15" borderId="2" xfId="0" applyNumberFormat="1" applyFont="1" applyFill="1" applyBorder="1" applyAlignment="1">
      <alignment wrapText="1"/>
    </xf>
    <xf numFmtId="0" fontId="5" fillId="8" borderId="4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" fontId="0" fillId="5" borderId="2" xfId="0" applyNumberFormat="1" applyFill="1" applyBorder="1" applyAlignment="1">
      <alignment wrapText="1"/>
    </xf>
    <xf numFmtId="0" fontId="8" fillId="8" borderId="4" xfId="0" applyFont="1" applyFill="1" applyBorder="1" applyAlignment="1">
      <alignment horizontal="center" wrapText="1"/>
    </xf>
    <xf numFmtId="0" fontId="20" fillId="5" borderId="2" xfId="0" applyFont="1" applyFill="1" applyBorder="1" applyAlignment="1">
      <alignment horizontal="center" wrapText="1"/>
    </xf>
    <xf numFmtId="164" fontId="8" fillId="5" borderId="2" xfId="0" applyNumberFormat="1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49" fontId="0" fillId="5" borderId="5" xfId="0" applyNumberFormat="1" applyFill="1" applyBorder="1" applyAlignment="1">
      <alignment horizontal="center"/>
    </xf>
    <xf numFmtId="49" fontId="0" fillId="5" borderId="20" xfId="0" applyNumberFormat="1" applyFill="1" applyBorder="1" applyAlignment="1">
      <alignment horizontal="center"/>
    </xf>
    <xf numFmtId="49" fontId="0" fillId="5" borderId="21" xfId="0" applyNumberFormat="1" applyFill="1" applyBorder="1" applyAlignment="1">
      <alignment horizontal="center"/>
    </xf>
    <xf numFmtId="49" fontId="20" fillId="5" borderId="5" xfId="0" applyNumberFormat="1" applyFont="1" applyFill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21" xfId="0" applyNumberFormat="1" applyFont="1" applyFill="1" applyBorder="1" applyAlignment="1">
      <alignment horizontal="center"/>
    </xf>
    <xf numFmtId="2" fontId="8" fillId="5" borderId="2" xfId="0" applyNumberFormat="1" applyFont="1" applyFill="1" applyBorder="1" applyAlignment="1">
      <alignment horizontal="center" wrapText="1"/>
    </xf>
    <xf numFmtId="2" fontId="8" fillId="8" borderId="4" xfId="0" applyNumberFormat="1" applyFont="1" applyFill="1" applyBorder="1" applyAlignment="1">
      <alignment horizontal="center" wrapText="1"/>
    </xf>
    <xf numFmtId="2" fontId="0" fillId="5" borderId="2" xfId="0" applyNumberForma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vertical="top" wrapText="1"/>
    </xf>
    <xf numFmtId="0" fontId="7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17" xfId="0" applyBorder="1"/>
    <xf numFmtId="0" fontId="5" fillId="8" borderId="2" xfId="0" applyFont="1" applyFill="1" applyBorder="1" applyAlignment="1">
      <alignment horizontal="center" wrapText="1"/>
    </xf>
    <xf numFmtId="0" fontId="5" fillId="8" borderId="18" xfId="0" applyFont="1" applyFill="1" applyBorder="1" applyAlignment="1">
      <alignment horizontal="center" wrapText="1"/>
    </xf>
    <xf numFmtId="0" fontId="5" fillId="8" borderId="11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8" borderId="16" xfId="0" applyFont="1" applyFill="1" applyBorder="1" applyAlignment="1">
      <alignment horizontal="center" wrapText="1"/>
    </xf>
    <xf numFmtId="0" fontId="5" fillId="13" borderId="7" xfId="0" applyFont="1" applyFill="1" applyBorder="1" applyAlignment="1">
      <alignment horizontal="center" wrapText="1"/>
    </xf>
    <xf numFmtId="0" fontId="5" fillId="13" borderId="16" xfId="0" applyFont="1" applyFill="1" applyBorder="1" applyAlignment="1">
      <alignment horizontal="center" wrapText="1"/>
    </xf>
    <xf numFmtId="0" fontId="5" fillId="13" borderId="3" xfId="0" applyFont="1" applyFill="1" applyBorder="1" applyAlignment="1">
      <alignment horizontal="center" wrapText="1"/>
    </xf>
    <xf numFmtId="0" fontId="5" fillId="13" borderId="13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5" fillId="13" borderId="19" xfId="0" applyFont="1" applyFill="1" applyBorder="1" applyAlignment="1">
      <alignment horizontal="center" wrapText="1"/>
    </xf>
    <xf numFmtId="0" fontId="5" fillId="13" borderId="11" xfId="0" applyFont="1" applyFill="1" applyBorder="1" applyAlignment="1">
      <alignment horizontal="center" wrapText="1"/>
    </xf>
    <xf numFmtId="0" fontId="6" fillId="14" borderId="6" xfId="0" applyFont="1" applyFill="1" applyBorder="1" applyAlignment="1">
      <alignment horizontal="center" vertical="top" wrapText="1"/>
    </xf>
    <xf numFmtId="0" fontId="0" fillId="10" borderId="14" xfId="0" applyFill="1" applyBorder="1" applyAlignment="1">
      <alignment horizontal="center" vertical="top" wrapText="1"/>
    </xf>
    <xf numFmtId="0" fontId="0" fillId="10" borderId="9" xfId="0" applyFill="1" applyBorder="1" applyAlignment="1">
      <alignment horizontal="center" vertical="top" wrapText="1"/>
    </xf>
    <xf numFmtId="0" fontId="5" fillId="13" borderId="0" xfId="0" applyFont="1" applyFill="1" applyBorder="1" applyAlignment="1">
      <alignment horizontal="center" wrapText="1"/>
    </xf>
    <xf numFmtId="0" fontId="5" fillId="13" borderId="6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 wrapText="1"/>
    </xf>
    <xf numFmtId="0" fontId="5" fillId="13" borderId="15" xfId="0" applyFont="1" applyFill="1" applyBorder="1" applyAlignment="1">
      <alignment horizontal="center" wrapText="1"/>
    </xf>
    <xf numFmtId="0" fontId="5" fillId="8" borderId="19" xfId="0" applyFont="1" applyFill="1" applyBorder="1" applyAlignment="1">
      <alignment horizontal="center" wrapText="1"/>
    </xf>
    <xf numFmtId="0" fontId="5" fillId="8" borderId="15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5" fillId="8" borderId="17" xfId="0" applyFont="1" applyFill="1" applyBorder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zoomScaleNormal="100" workbookViewId="0">
      <selection activeCell="V13" sqref="V13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6.28515625" style="11" customWidth="1"/>
    <col min="6" max="6" width="18.7109375" style="11" customWidth="1"/>
    <col min="7" max="9" width="9.28515625" style="11" customWidth="1"/>
    <col min="10" max="10" width="9.28515625" style="26" customWidth="1"/>
    <col min="11" max="11" width="17.140625" style="26" customWidth="1"/>
    <col min="12" max="12" width="9.140625" style="11" customWidth="1"/>
    <col min="13" max="13" width="10.5703125" style="26" customWidth="1"/>
    <col min="14" max="14" width="10.85546875" style="11" customWidth="1"/>
    <col min="15" max="15" width="13" style="26" customWidth="1"/>
    <col min="16" max="16" width="11" style="11" customWidth="1"/>
  </cols>
  <sheetData>
    <row r="1" spans="1:16" s="29" customFormat="1" ht="30" customHeight="1" x14ac:dyDescent="0.25">
      <c r="A1" s="173" t="s">
        <v>121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1"/>
    </row>
    <row r="2" spans="1:16" ht="19.5" customHeight="1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6" ht="51" customHeight="1" x14ac:dyDescent="0.25">
      <c r="A3" s="37" t="s">
        <v>35</v>
      </c>
      <c r="B3" s="14" t="s">
        <v>29</v>
      </c>
      <c r="C3" s="38" t="s">
        <v>34</v>
      </c>
      <c r="D3" s="10" t="s">
        <v>31</v>
      </c>
      <c r="E3" s="93" t="s">
        <v>143</v>
      </c>
      <c r="F3" s="93" t="s">
        <v>128</v>
      </c>
      <c r="G3" s="168" t="s">
        <v>129</v>
      </c>
      <c r="H3" s="169"/>
      <c r="I3" s="169"/>
      <c r="J3" s="170"/>
      <c r="K3" s="171" t="s">
        <v>134</v>
      </c>
      <c r="L3" s="170"/>
      <c r="M3" s="14" t="s">
        <v>32</v>
      </c>
      <c r="N3" s="14" t="s">
        <v>33</v>
      </c>
      <c r="O3" s="93" t="s">
        <v>136</v>
      </c>
      <c r="P3" s="31"/>
    </row>
    <row r="4" spans="1:16" ht="63.6" customHeight="1" x14ac:dyDescent="0.25">
      <c r="A4" s="174" t="s">
        <v>36</v>
      </c>
      <c r="B4" s="174"/>
      <c r="C4" s="174"/>
      <c r="D4" s="174"/>
      <c r="E4" s="92"/>
      <c r="F4" s="16"/>
      <c r="G4" s="16" t="s">
        <v>130</v>
      </c>
      <c r="H4" s="16" t="s">
        <v>131</v>
      </c>
      <c r="I4" s="16" t="s">
        <v>132</v>
      </c>
      <c r="J4" s="17" t="s">
        <v>133</v>
      </c>
      <c r="K4" s="18" t="s">
        <v>135</v>
      </c>
      <c r="L4" s="16" t="s">
        <v>131</v>
      </c>
      <c r="M4" s="19"/>
      <c r="N4" s="16"/>
      <c r="O4" s="16"/>
    </row>
    <row r="5" spans="1:16" ht="30" customHeight="1" x14ac:dyDescent="0.25">
      <c r="A5" s="3">
        <v>1</v>
      </c>
      <c r="B5" s="40" t="s">
        <v>64</v>
      </c>
      <c r="C5" s="21" t="s">
        <v>55</v>
      </c>
      <c r="D5" s="22" t="s">
        <v>94</v>
      </c>
      <c r="E5" s="22">
        <v>394.13799999999998</v>
      </c>
      <c r="F5" s="20">
        <v>519.59</v>
      </c>
      <c r="G5" s="68">
        <v>50</v>
      </c>
      <c r="H5" s="68">
        <f t="shared" ref="H5:H6" si="0">G5*$H$7/$G$7</f>
        <v>50</v>
      </c>
      <c r="I5" s="20">
        <v>100</v>
      </c>
      <c r="J5" s="23">
        <v>100</v>
      </c>
      <c r="K5" s="23">
        <v>50</v>
      </c>
      <c r="L5" s="20">
        <v>50</v>
      </c>
      <c r="M5" s="23">
        <f>G5+I5+K5</f>
        <v>200</v>
      </c>
      <c r="N5" s="71">
        <f>H5+J5+L5</f>
        <v>200</v>
      </c>
      <c r="O5" s="23">
        <f>F5+N5</f>
        <v>719.59</v>
      </c>
      <c r="P5" s="11" t="s">
        <v>150</v>
      </c>
    </row>
    <row r="6" spans="1:16" ht="30" customHeight="1" x14ac:dyDescent="0.25">
      <c r="A6" s="3">
        <v>2</v>
      </c>
      <c r="B6" s="39" t="s">
        <v>65</v>
      </c>
      <c r="C6" s="21" t="s">
        <v>56</v>
      </c>
      <c r="D6" s="22" t="s">
        <v>94</v>
      </c>
      <c r="E6" s="22">
        <v>341.71899999999999</v>
      </c>
      <c r="F6" s="20">
        <v>507.76</v>
      </c>
      <c r="G6" s="68">
        <v>45</v>
      </c>
      <c r="H6" s="68">
        <f t="shared" si="0"/>
        <v>45</v>
      </c>
      <c r="I6" s="24">
        <v>100</v>
      </c>
      <c r="J6" s="23">
        <f>I6*J5/I5</f>
        <v>100</v>
      </c>
      <c r="K6" s="23">
        <v>50</v>
      </c>
      <c r="L6" s="20">
        <f>K6*$L$5/$K$5</f>
        <v>50</v>
      </c>
      <c r="M6" s="23">
        <f t="shared" ref="M6:M21" si="1">G6+I6+K6</f>
        <v>195</v>
      </c>
      <c r="N6" s="71">
        <f t="shared" ref="N6:N21" si="2">H6+J6+L6</f>
        <v>195</v>
      </c>
      <c r="O6" s="23">
        <f t="shared" ref="O6:O21" si="3">F6+N6</f>
        <v>702.76</v>
      </c>
      <c r="P6" s="11" t="s">
        <v>154</v>
      </c>
    </row>
    <row r="7" spans="1:16" ht="30" customHeight="1" x14ac:dyDescent="0.25">
      <c r="A7" s="3">
        <v>3</v>
      </c>
      <c r="B7" s="39" t="s">
        <v>62</v>
      </c>
      <c r="C7" s="21" t="s">
        <v>53</v>
      </c>
      <c r="D7" s="22" t="s">
        <v>94</v>
      </c>
      <c r="E7" s="22">
        <v>267.60000000000002</v>
      </c>
      <c r="F7" s="20">
        <v>505.75</v>
      </c>
      <c r="G7" s="68">
        <v>50</v>
      </c>
      <c r="H7" s="68">
        <v>50</v>
      </c>
      <c r="I7" s="24">
        <v>100</v>
      </c>
      <c r="J7" s="23">
        <f t="shared" ref="J7:J10" si="4">I7*J6/I6</f>
        <v>100</v>
      </c>
      <c r="K7" s="23">
        <v>50</v>
      </c>
      <c r="L7" s="20">
        <f t="shared" ref="L7:L10" si="5">K7*$L$5/$K$5</f>
        <v>50</v>
      </c>
      <c r="M7" s="23">
        <f t="shared" si="1"/>
        <v>200</v>
      </c>
      <c r="N7" s="71">
        <f t="shared" si="2"/>
        <v>200</v>
      </c>
      <c r="O7" s="23">
        <f t="shared" si="3"/>
        <v>705.75</v>
      </c>
      <c r="P7" s="11" t="s">
        <v>150</v>
      </c>
    </row>
    <row r="8" spans="1:16" ht="30" customHeight="1" x14ac:dyDescent="0.25">
      <c r="A8" s="3">
        <v>4</v>
      </c>
      <c r="B8" s="39" t="s">
        <v>60</v>
      </c>
      <c r="C8" s="21" t="s">
        <v>51</v>
      </c>
      <c r="D8" s="22" t="s">
        <v>94</v>
      </c>
      <c r="E8" s="22">
        <v>340.85</v>
      </c>
      <c r="F8" s="133" t="s">
        <v>138</v>
      </c>
      <c r="G8" s="68">
        <v>26.786999999999999</v>
      </c>
      <c r="H8" s="68">
        <v>50</v>
      </c>
      <c r="I8" s="24">
        <v>100</v>
      </c>
      <c r="J8" s="23">
        <f t="shared" si="4"/>
        <v>100</v>
      </c>
      <c r="K8" s="23">
        <v>50</v>
      </c>
      <c r="L8" s="20">
        <f t="shared" si="5"/>
        <v>50</v>
      </c>
      <c r="M8" s="23">
        <f t="shared" si="1"/>
        <v>176.78700000000001</v>
      </c>
      <c r="N8" s="71">
        <f t="shared" si="2"/>
        <v>200</v>
      </c>
      <c r="O8" s="23">
        <f t="shared" si="3"/>
        <v>695.05</v>
      </c>
      <c r="P8" s="11" t="s">
        <v>154</v>
      </c>
    </row>
    <row r="9" spans="1:16" ht="30" customHeight="1" x14ac:dyDescent="0.25">
      <c r="A9" s="3">
        <v>5</v>
      </c>
      <c r="B9" s="11" t="s">
        <v>63</v>
      </c>
      <c r="C9" s="21" t="s">
        <v>137</v>
      </c>
      <c r="D9" s="22" t="s">
        <v>94</v>
      </c>
      <c r="E9" s="22">
        <v>262.113</v>
      </c>
      <c r="F9" s="20">
        <v>479.63</v>
      </c>
      <c r="G9" s="68">
        <v>50</v>
      </c>
      <c r="H9" s="68">
        <f t="shared" ref="H9:H21" si="6">G9*$H$7/$G$7</f>
        <v>50</v>
      </c>
      <c r="I9" s="24">
        <v>100</v>
      </c>
      <c r="J9" s="23">
        <f t="shared" si="4"/>
        <v>100</v>
      </c>
      <c r="K9" s="23">
        <v>50</v>
      </c>
      <c r="L9" s="20">
        <f t="shared" si="5"/>
        <v>50</v>
      </c>
      <c r="M9" s="23">
        <f t="shared" si="1"/>
        <v>200</v>
      </c>
      <c r="N9" s="71">
        <f t="shared" si="2"/>
        <v>200</v>
      </c>
      <c r="O9" s="23">
        <f t="shared" si="3"/>
        <v>679.63</v>
      </c>
      <c r="P9" s="11" t="s">
        <v>154</v>
      </c>
    </row>
    <row r="10" spans="1:16" ht="30" customHeight="1" x14ac:dyDescent="0.25">
      <c r="A10" s="3">
        <v>6</v>
      </c>
      <c r="B10" s="39" t="s">
        <v>61</v>
      </c>
      <c r="C10" s="21" t="s">
        <v>52</v>
      </c>
      <c r="D10" s="22" t="s">
        <v>94</v>
      </c>
      <c r="E10" s="22">
        <v>283.5</v>
      </c>
      <c r="F10" s="20">
        <v>410.72</v>
      </c>
      <c r="G10" s="68">
        <v>40</v>
      </c>
      <c r="H10" s="68">
        <f t="shared" si="6"/>
        <v>40</v>
      </c>
      <c r="I10" s="148">
        <v>100</v>
      </c>
      <c r="J10" s="23">
        <f t="shared" si="4"/>
        <v>100</v>
      </c>
      <c r="K10" s="23">
        <v>50</v>
      </c>
      <c r="L10" s="20">
        <f t="shared" si="5"/>
        <v>50</v>
      </c>
      <c r="M10" s="23">
        <f t="shared" si="1"/>
        <v>190</v>
      </c>
      <c r="N10" s="71">
        <f t="shared" si="2"/>
        <v>190</v>
      </c>
      <c r="O10" s="23">
        <f t="shared" si="3"/>
        <v>600.72</v>
      </c>
      <c r="P10" s="11" t="s">
        <v>150</v>
      </c>
    </row>
    <row r="11" spans="1:16" ht="30" customHeight="1" x14ac:dyDescent="0.25">
      <c r="A11" s="3">
        <v>7</v>
      </c>
      <c r="B11" s="39" t="s">
        <v>66</v>
      </c>
      <c r="C11" s="21" t="s">
        <v>57</v>
      </c>
      <c r="D11" s="22" t="s">
        <v>94</v>
      </c>
      <c r="E11" s="22">
        <v>233.7</v>
      </c>
      <c r="F11" s="20">
        <v>393.48</v>
      </c>
      <c r="G11" s="68">
        <v>0</v>
      </c>
      <c r="H11" s="68">
        <f t="shared" si="6"/>
        <v>0</v>
      </c>
      <c r="I11" s="24">
        <v>0</v>
      </c>
      <c r="J11" s="23">
        <v>0</v>
      </c>
      <c r="K11" s="23" t="s">
        <v>139</v>
      </c>
      <c r="L11" s="20">
        <v>0</v>
      </c>
      <c r="M11" s="23">
        <v>0</v>
      </c>
      <c r="N11" s="71">
        <f t="shared" si="2"/>
        <v>0</v>
      </c>
      <c r="O11" s="23">
        <v>0</v>
      </c>
      <c r="P11" s="11" t="s">
        <v>150</v>
      </c>
    </row>
    <row r="12" spans="1:16" ht="30" customHeight="1" x14ac:dyDescent="0.25">
      <c r="A12" s="3">
        <v>8</v>
      </c>
      <c r="B12" s="39" t="s">
        <v>68</v>
      </c>
      <c r="C12" s="21" t="s">
        <v>59</v>
      </c>
      <c r="D12" s="22" t="s">
        <v>94</v>
      </c>
      <c r="E12" s="22">
        <v>209.1</v>
      </c>
      <c r="F12" s="20">
        <v>370.22</v>
      </c>
      <c r="G12" s="68">
        <v>50</v>
      </c>
      <c r="H12" s="68">
        <v>50</v>
      </c>
      <c r="I12" s="24">
        <v>100</v>
      </c>
      <c r="J12" s="23">
        <f>I12*$J$5/$I$5</f>
        <v>100</v>
      </c>
      <c r="K12" s="23">
        <v>50</v>
      </c>
      <c r="L12" s="20">
        <f t="shared" ref="L12:L21" si="7">K12*$L$5/$K$5</f>
        <v>50</v>
      </c>
      <c r="M12" s="23">
        <f t="shared" si="1"/>
        <v>200</v>
      </c>
      <c r="N12" s="71">
        <f t="shared" si="2"/>
        <v>200</v>
      </c>
      <c r="O12" s="23">
        <f t="shared" si="3"/>
        <v>570.22</v>
      </c>
      <c r="P12" s="11" t="s">
        <v>116</v>
      </c>
    </row>
    <row r="13" spans="1:16" ht="30" customHeight="1" x14ac:dyDescent="0.25">
      <c r="A13" s="3">
        <v>9</v>
      </c>
      <c r="B13" s="39" t="s">
        <v>44</v>
      </c>
      <c r="C13" s="21" t="s">
        <v>41</v>
      </c>
      <c r="D13" s="22" t="s">
        <v>94</v>
      </c>
      <c r="E13" s="22">
        <v>252.07</v>
      </c>
      <c r="F13" s="20">
        <v>347.78</v>
      </c>
      <c r="G13" s="68">
        <v>50</v>
      </c>
      <c r="H13" s="68">
        <v>50</v>
      </c>
      <c r="I13" s="24">
        <v>100</v>
      </c>
      <c r="J13" s="23">
        <f t="shared" ref="J13:J21" si="8">I13*$J$5/$I$5</f>
        <v>100</v>
      </c>
      <c r="K13" s="23">
        <v>50</v>
      </c>
      <c r="L13" s="20">
        <f t="shared" si="7"/>
        <v>50</v>
      </c>
      <c r="M13" s="23">
        <f t="shared" si="1"/>
        <v>200</v>
      </c>
      <c r="N13" s="71">
        <f t="shared" si="2"/>
        <v>200</v>
      </c>
      <c r="O13" s="23">
        <f t="shared" si="3"/>
        <v>547.78</v>
      </c>
      <c r="P13" s="11" t="s">
        <v>149</v>
      </c>
    </row>
    <row r="14" spans="1:16" ht="30" customHeight="1" x14ac:dyDescent="0.25">
      <c r="A14" s="3">
        <v>10</v>
      </c>
      <c r="B14" s="39" t="s">
        <v>46</v>
      </c>
      <c r="C14" s="21" t="s">
        <v>43</v>
      </c>
      <c r="D14" s="22" t="s">
        <v>94</v>
      </c>
      <c r="E14" s="22">
        <v>225.95</v>
      </c>
      <c r="F14" s="20">
        <v>330.09</v>
      </c>
      <c r="G14" s="68">
        <v>40</v>
      </c>
      <c r="H14" s="68">
        <f t="shared" si="6"/>
        <v>40</v>
      </c>
      <c r="I14" s="24">
        <v>90</v>
      </c>
      <c r="J14" s="23">
        <f t="shared" si="8"/>
        <v>90</v>
      </c>
      <c r="K14" s="23">
        <v>50</v>
      </c>
      <c r="L14" s="20">
        <f t="shared" si="7"/>
        <v>50</v>
      </c>
      <c r="M14" s="23">
        <f t="shared" si="1"/>
        <v>180</v>
      </c>
      <c r="N14" s="71">
        <f t="shared" si="2"/>
        <v>180</v>
      </c>
      <c r="O14" s="23">
        <f t="shared" si="3"/>
        <v>510.09</v>
      </c>
      <c r="P14" s="11" t="s">
        <v>115</v>
      </c>
    </row>
    <row r="15" spans="1:16" ht="30" customHeight="1" x14ac:dyDescent="0.25">
      <c r="A15" s="3">
        <v>11</v>
      </c>
      <c r="B15" s="39" t="s">
        <v>49</v>
      </c>
      <c r="C15" s="21" t="s">
        <v>47</v>
      </c>
      <c r="D15" s="22" t="s">
        <v>94</v>
      </c>
      <c r="E15" s="22">
        <v>256.113</v>
      </c>
      <c r="F15" s="84">
        <v>326.52</v>
      </c>
      <c r="G15" s="70">
        <v>50</v>
      </c>
      <c r="H15" s="68">
        <f t="shared" si="6"/>
        <v>50</v>
      </c>
      <c r="I15" s="83">
        <v>100</v>
      </c>
      <c r="J15" s="23">
        <f t="shared" si="8"/>
        <v>100</v>
      </c>
      <c r="K15" s="75">
        <v>50</v>
      </c>
      <c r="L15" s="20">
        <f t="shared" si="7"/>
        <v>50</v>
      </c>
      <c r="M15" s="23">
        <f t="shared" si="1"/>
        <v>200</v>
      </c>
      <c r="N15" s="71">
        <f t="shared" si="2"/>
        <v>200</v>
      </c>
      <c r="O15" s="23">
        <f t="shared" si="3"/>
        <v>526.52</v>
      </c>
      <c r="P15" s="11" t="s">
        <v>116</v>
      </c>
    </row>
    <row r="16" spans="1:16" ht="30" customHeight="1" x14ac:dyDescent="0.25">
      <c r="A16" s="3">
        <v>12</v>
      </c>
      <c r="B16" s="39" t="s">
        <v>45</v>
      </c>
      <c r="C16" s="21" t="s">
        <v>42</v>
      </c>
      <c r="D16" s="22" t="s">
        <v>94</v>
      </c>
      <c r="E16" s="22">
        <v>237.94499999999999</v>
      </c>
      <c r="F16" s="84">
        <v>325.35000000000002</v>
      </c>
      <c r="G16" s="70">
        <v>35</v>
      </c>
      <c r="H16" s="68">
        <f t="shared" si="6"/>
        <v>35</v>
      </c>
      <c r="I16" s="83">
        <v>100</v>
      </c>
      <c r="J16" s="23">
        <f t="shared" si="8"/>
        <v>100</v>
      </c>
      <c r="K16" s="75">
        <v>50</v>
      </c>
      <c r="L16" s="20">
        <f t="shared" si="7"/>
        <v>50</v>
      </c>
      <c r="M16" s="23">
        <f t="shared" si="1"/>
        <v>185</v>
      </c>
      <c r="N16" s="71">
        <f t="shared" si="2"/>
        <v>185</v>
      </c>
      <c r="O16" s="23">
        <f t="shared" si="3"/>
        <v>510.35</v>
      </c>
      <c r="P16" s="11" t="s">
        <v>149</v>
      </c>
    </row>
    <row r="17" spans="1:16" ht="30" customHeight="1" x14ac:dyDescent="0.25">
      <c r="A17" s="3">
        <v>13</v>
      </c>
      <c r="B17" s="39" t="s">
        <v>50</v>
      </c>
      <c r="C17" s="21" t="s">
        <v>48</v>
      </c>
      <c r="D17" s="22" t="s">
        <v>94</v>
      </c>
      <c r="E17" s="22">
        <v>261.83999999999997</v>
      </c>
      <c r="F17" s="84">
        <v>322.38</v>
      </c>
      <c r="G17" s="70">
        <v>40</v>
      </c>
      <c r="H17" s="68">
        <f t="shared" si="6"/>
        <v>40</v>
      </c>
      <c r="I17" s="83">
        <v>100</v>
      </c>
      <c r="J17" s="23">
        <f t="shared" si="8"/>
        <v>100</v>
      </c>
      <c r="K17" s="75">
        <v>50</v>
      </c>
      <c r="L17" s="20">
        <f t="shared" si="7"/>
        <v>50</v>
      </c>
      <c r="M17" s="23">
        <f t="shared" si="1"/>
        <v>190</v>
      </c>
      <c r="N17" s="71">
        <f t="shared" si="2"/>
        <v>190</v>
      </c>
      <c r="O17" s="23">
        <f t="shared" si="3"/>
        <v>512.38</v>
      </c>
      <c r="P17" s="11" t="s">
        <v>116</v>
      </c>
    </row>
    <row r="18" spans="1:16" ht="30" customHeight="1" x14ac:dyDescent="0.25">
      <c r="A18" s="3">
        <v>14</v>
      </c>
      <c r="B18" s="39" t="s">
        <v>40</v>
      </c>
      <c r="C18" s="21" t="s">
        <v>39</v>
      </c>
      <c r="D18" s="22" t="s">
        <v>94</v>
      </c>
      <c r="E18" s="22">
        <v>189.18</v>
      </c>
      <c r="F18" s="84">
        <v>282.18</v>
      </c>
      <c r="G18" s="70">
        <v>40</v>
      </c>
      <c r="H18" s="68">
        <f t="shared" si="6"/>
        <v>40</v>
      </c>
      <c r="I18" s="83">
        <v>100</v>
      </c>
      <c r="J18" s="23">
        <f t="shared" si="8"/>
        <v>100</v>
      </c>
      <c r="K18" s="75">
        <v>50</v>
      </c>
      <c r="L18" s="20">
        <f t="shared" si="7"/>
        <v>50</v>
      </c>
      <c r="M18" s="23">
        <f t="shared" si="1"/>
        <v>190</v>
      </c>
      <c r="N18" s="71">
        <f t="shared" si="2"/>
        <v>190</v>
      </c>
      <c r="O18" s="23">
        <f t="shared" si="3"/>
        <v>472.18</v>
      </c>
      <c r="P18" s="11" t="s">
        <v>115</v>
      </c>
    </row>
    <row r="19" spans="1:16" ht="30" customHeight="1" x14ac:dyDescent="0.25">
      <c r="A19" s="3">
        <v>15</v>
      </c>
      <c r="B19" s="39" t="s">
        <v>158</v>
      </c>
      <c r="C19" s="21" t="s">
        <v>157</v>
      </c>
      <c r="D19" s="22" t="s">
        <v>94</v>
      </c>
      <c r="E19" s="22">
        <v>100.54</v>
      </c>
      <c r="F19" s="84">
        <v>189.78</v>
      </c>
      <c r="G19" s="70">
        <v>40</v>
      </c>
      <c r="H19" s="68">
        <f>G19*$H$7/$G$7</f>
        <v>40</v>
      </c>
      <c r="I19" s="83">
        <v>100</v>
      </c>
      <c r="J19" s="23">
        <f>I19*$J$5/$I$5</f>
        <v>100</v>
      </c>
      <c r="K19" s="75">
        <v>50</v>
      </c>
      <c r="L19" s="20">
        <f>K19*$L$5/$K$5</f>
        <v>50</v>
      </c>
      <c r="M19" s="23">
        <f>G19+I19+K19</f>
        <v>190</v>
      </c>
      <c r="N19" s="71">
        <f>H19+J19+L19</f>
        <v>190</v>
      </c>
      <c r="O19" s="23">
        <f>F19+N19</f>
        <v>379.78</v>
      </c>
      <c r="P19" s="11" t="s">
        <v>149</v>
      </c>
    </row>
    <row r="20" spans="1:16" ht="30" customHeight="1" x14ac:dyDescent="0.25">
      <c r="A20" s="3">
        <v>16</v>
      </c>
      <c r="B20" s="39" t="s">
        <v>156</v>
      </c>
      <c r="C20" s="21" t="s">
        <v>155</v>
      </c>
      <c r="D20" s="22" t="s">
        <v>94</v>
      </c>
      <c r="E20" s="22">
        <v>172.69</v>
      </c>
      <c r="F20" s="84">
        <v>218.28</v>
      </c>
      <c r="G20" s="70">
        <v>40</v>
      </c>
      <c r="H20" s="68">
        <f>G20*$H$7/$G$7</f>
        <v>40</v>
      </c>
      <c r="I20" s="83">
        <v>80</v>
      </c>
      <c r="J20" s="23">
        <f>I20*$J$5/$I$5</f>
        <v>80</v>
      </c>
      <c r="K20" s="75">
        <v>40</v>
      </c>
      <c r="L20" s="20">
        <f>K20*$L$5/$K$5</f>
        <v>40</v>
      </c>
      <c r="M20" s="23">
        <f>G20+I20+K20</f>
        <v>160</v>
      </c>
      <c r="N20" s="71">
        <f>H20+J20+L20</f>
        <v>160</v>
      </c>
      <c r="O20" s="23">
        <f>F20+N20</f>
        <v>378.28</v>
      </c>
      <c r="P20" s="11" t="s">
        <v>115</v>
      </c>
    </row>
    <row r="21" spans="1:16" ht="30" customHeight="1" x14ac:dyDescent="0.25">
      <c r="A21" s="3">
        <v>17</v>
      </c>
      <c r="B21" s="39" t="s">
        <v>67</v>
      </c>
      <c r="C21" s="21" t="s">
        <v>58</v>
      </c>
      <c r="D21" s="22" t="s">
        <v>94</v>
      </c>
      <c r="E21" s="22">
        <v>106.4</v>
      </c>
      <c r="F21" s="20">
        <v>172.26</v>
      </c>
      <c r="G21" s="68">
        <v>46</v>
      </c>
      <c r="H21" s="68">
        <f t="shared" si="6"/>
        <v>46</v>
      </c>
      <c r="I21" s="24">
        <v>100</v>
      </c>
      <c r="J21" s="23">
        <f t="shared" si="8"/>
        <v>100</v>
      </c>
      <c r="K21" s="23">
        <v>50</v>
      </c>
      <c r="L21" s="20">
        <f t="shared" si="7"/>
        <v>50</v>
      </c>
      <c r="M21" s="23">
        <f t="shared" si="1"/>
        <v>196</v>
      </c>
      <c r="N21" s="71">
        <f t="shared" si="2"/>
        <v>196</v>
      </c>
      <c r="O21" s="23">
        <f t="shared" si="3"/>
        <v>368.26</v>
      </c>
      <c r="P21" s="11" t="s">
        <v>154</v>
      </c>
    </row>
    <row r="22" spans="1:16" ht="30" customHeight="1" x14ac:dyDescent="0.25">
      <c r="A22" s="3">
        <v>18</v>
      </c>
      <c r="B22" s="39" t="s">
        <v>160</v>
      </c>
      <c r="C22" s="21" t="s">
        <v>159</v>
      </c>
      <c r="D22" s="22" t="s">
        <v>94</v>
      </c>
      <c r="E22" s="22">
        <v>108.65</v>
      </c>
      <c r="F22" s="84">
        <v>174.04</v>
      </c>
      <c r="G22" s="70">
        <v>35</v>
      </c>
      <c r="H22" s="68">
        <f>G22*$H$7/$G$7</f>
        <v>35</v>
      </c>
      <c r="I22" s="83">
        <v>100</v>
      </c>
      <c r="J22" s="23">
        <f>I22*$J$5/$I$5</f>
        <v>100</v>
      </c>
      <c r="K22" s="75">
        <v>48</v>
      </c>
      <c r="L22" s="20">
        <f>K22*$L$5/$K$5</f>
        <v>48</v>
      </c>
      <c r="M22" s="23">
        <f>G22+I22+K22</f>
        <v>183</v>
      </c>
      <c r="N22" s="71">
        <f>H22+J22+L22</f>
        <v>183</v>
      </c>
      <c r="O22" s="23">
        <f>F22+N22</f>
        <v>357.03999999999996</v>
      </c>
      <c r="P22" s="11" t="s">
        <v>154</v>
      </c>
    </row>
    <row r="23" spans="1:16" ht="30" customHeight="1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5"/>
    </row>
    <row r="24" spans="1:16" x14ac:dyDescent="0.25">
      <c r="A24" s="95"/>
      <c r="B24" s="90"/>
      <c r="C24" s="90"/>
      <c r="D24" s="90"/>
      <c r="E24" s="90"/>
      <c r="F24" s="90"/>
      <c r="G24" s="90"/>
      <c r="H24" s="90"/>
      <c r="I24" s="90"/>
      <c r="J24" s="91"/>
      <c r="K24" s="91"/>
      <c r="L24" s="90"/>
      <c r="M24" s="91"/>
      <c r="N24" s="90"/>
      <c r="O24" s="91"/>
    </row>
    <row r="25" spans="1:16" ht="25.5" customHeight="1" x14ac:dyDescent="0.25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7"/>
    </row>
  </sheetData>
  <sheetProtection algorithmName="SHA-512" hashValue="RZX8H/U2PjE6ReVYzAF6lDwFz9nsOY3L0CF5ikvcbYkmWlmweH3uPMME6NBuggwchITzavQ6tmeDVQTPn6xzOA==" saltValue="wot8s4n0z8jtqsWMqBILBg==" spinCount="100000" sheet="1" objects="1" scenarios="1"/>
  <mergeCells count="7">
    <mergeCell ref="A25:O25"/>
    <mergeCell ref="G3:J3"/>
    <mergeCell ref="K3:L3"/>
    <mergeCell ref="A2:O2"/>
    <mergeCell ref="A1:O1"/>
    <mergeCell ref="A4:D4"/>
    <mergeCell ref="A23:O23"/>
  </mergeCells>
  <phoneticPr fontId="11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1"/>
  <sheetViews>
    <sheetView topLeftCell="A13" workbookViewId="0">
      <selection activeCell="D28" sqref="D28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5.85546875" style="11" customWidth="1"/>
    <col min="4" max="5" width="16" style="11" customWidth="1"/>
    <col min="6" max="6" width="16.28515625" style="11" customWidth="1"/>
    <col min="7" max="9" width="9.28515625" style="11" customWidth="1"/>
    <col min="10" max="10" width="9.28515625" style="26" customWidth="1"/>
    <col min="11" max="11" width="15.140625" style="26" customWidth="1"/>
    <col min="12" max="12" width="9.140625" style="11"/>
    <col min="13" max="13" width="15" style="26" customWidth="1"/>
    <col min="14" max="14" width="13.28515625" style="11" customWidth="1"/>
    <col min="15" max="15" width="15" style="26" customWidth="1"/>
    <col min="16" max="16" width="11" bestFit="1" customWidth="1"/>
  </cols>
  <sheetData>
    <row r="1" spans="1:16" ht="15.75" x14ac:dyDescent="0.25">
      <c r="A1" s="192" t="s">
        <v>153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13"/>
    </row>
    <row r="2" spans="1:16" ht="76.5" customHeight="1" x14ac:dyDescent="0.25">
      <c r="A2" s="96" t="s">
        <v>28</v>
      </c>
      <c r="B2" s="96" t="s">
        <v>29</v>
      </c>
      <c r="C2" s="97" t="s">
        <v>34</v>
      </c>
      <c r="D2" s="96" t="s">
        <v>31</v>
      </c>
      <c r="E2" s="96"/>
      <c r="F2" s="117" t="s">
        <v>128</v>
      </c>
      <c r="G2" s="197" t="s">
        <v>129</v>
      </c>
      <c r="H2" s="198"/>
      <c r="I2" s="198"/>
      <c r="J2" s="199"/>
      <c r="K2" s="197" t="s">
        <v>134</v>
      </c>
      <c r="L2" s="199"/>
      <c r="M2" s="98" t="s">
        <v>32</v>
      </c>
      <c r="N2" s="115" t="s">
        <v>33</v>
      </c>
      <c r="O2" s="98" t="s">
        <v>136</v>
      </c>
      <c r="P2" s="113"/>
    </row>
    <row r="3" spans="1:16" ht="57.75" customHeight="1" x14ac:dyDescent="0.25">
      <c r="A3" s="193" t="s">
        <v>8</v>
      </c>
      <c r="B3" s="193"/>
      <c r="C3" s="193"/>
      <c r="D3" s="193"/>
      <c r="E3" s="99"/>
      <c r="F3" s="100"/>
      <c r="G3" s="100" t="s">
        <v>130</v>
      </c>
      <c r="H3" s="100" t="s">
        <v>131</v>
      </c>
      <c r="I3" s="100" t="s">
        <v>132</v>
      </c>
      <c r="J3" s="89" t="s">
        <v>133</v>
      </c>
      <c r="K3" s="101" t="s">
        <v>135</v>
      </c>
      <c r="L3" s="100" t="s">
        <v>131</v>
      </c>
      <c r="M3" s="102"/>
      <c r="N3" s="100"/>
      <c r="O3" s="100"/>
      <c r="P3" s="113"/>
    </row>
    <row r="4" spans="1:16" ht="30" customHeight="1" x14ac:dyDescent="0.25">
      <c r="A4" s="100">
        <v>1</v>
      </c>
      <c r="B4" s="121" t="s">
        <v>4</v>
      </c>
      <c r="C4" s="122" t="s">
        <v>5</v>
      </c>
      <c r="D4" s="104" t="s">
        <v>89</v>
      </c>
      <c r="E4" s="104">
        <v>443.26299999999998</v>
      </c>
      <c r="F4" s="70">
        <v>741.61099999999999</v>
      </c>
      <c r="G4" s="70">
        <v>50</v>
      </c>
      <c r="H4" s="70">
        <v>50</v>
      </c>
      <c r="I4" s="70">
        <v>100</v>
      </c>
      <c r="J4" s="70">
        <v>100</v>
      </c>
      <c r="K4" s="70">
        <v>50</v>
      </c>
      <c r="L4" s="70">
        <v>50</v>
      </c>
      <c r="M4" s="76">
        <f>G4+I4+K4</f>
        <v>200</v>
      </c>
      <c r="N4" s="70">
        <f>H4+J4+L4</f>
        <v>200</v>
      </c>
      <c r="O4" s="70">
        <f>F4+N4</f>
        <v>941.61099999999999</v>
      </c>
      <c r="P4" s="113" t="s">
        <v>115</v>
      </c>
    </row>
    <row r="5" spans="1:16" ht="30" customHeight="1" x14ac:dyDescent="0.25">
      <c r="A5" s="105">
        <v>2</v>
      </c>
      <c r="B5" s="123" t="s">
        <v>105</v>
      </c>
      <c r="C5" s="124" t="s">
        <v>106</v>
      </c>
      <c r="D5" s="104" t="s">
        <v>89</v>
      </c>
      <c r="E5" s="104">
        <v>371.3</v>
      </c>
      <c r="F5" s="70">
        <v>651.13800000000003</v>
      </c>
      <c r="G5" s="70">
        <v>50</v>
      </c>
      <c r="H5" s="70">
        <f>G5*$H$4/$G$4</f>
        <v>50</v>
      </c>
      <c r="I5" s="70">
        <v>85</v>
      </c>
      <c r="J5" s="70">
        <f>I5*$J$4/$I$4</f>
        <v>85</v>
      </c>
      <c r="K5" s="70">
        <v>50</v>
      </c>
      <c r="L5" s="70">
        <f>K5*$L$4/$K$4</f>
        <v>50</v>
      </c>
      <c r="M5" s="76">
        <f t="shared" ref="M5:M8" si="0">G5+I5+K5</f>
        <v>185</v>
      </c>
      <c r="N5" s="70">
        <f t="shared" ref="N5:N8" si="1">H5+J5+L5</f>
        <v>185</v>
      </c>
      <c r="O5" s="70">
        <f t="shared" ref="O5:O8" si="2">F5+N5</f>
        <v>836.13800000000003</v>
      </c>
      <c r="P5" s="113" t="s">
        <v>154</v>
      </c>
    </row>
    <row r="6" spans="1:16" ht="30" customHeight="1" x14ac:dyDescent="0.25">
      <c r="A6" s="107">
        <v>3</v>
      </c>
      <c r="B6" s="123" t="s">
        <v>86</v>
      </c>
      <c r="C6" s="125" t="s">
        <v>85</v>
      </c>
      <c r="D6" s="109" t="s">
        <v>89</v>
      </c>
      <c r="E6" s="109">
        <v>301.89400000000001</v>
      </c>
      <c r="F6" s="85">
        <v>581.06700000000001</v>
      </c>
      <c r="G6" s="70">
        <v>40</v>
      </c>
      <c r="H6" s="70">
        <f t="shared" ref="H6:H8" si="3">G6*$H$4/$G$4</f>
        <v>40</v>
      </c>
      <c r="I6" s="85">
        <v>85</v>
      </c>
      <c r="J6" s="70">
        <f t="shared" ref="J6:J8" si="4">I6*$J$4/$I$4</f>
        <v>85</v>
      </c>
      <c r="K6" s="70">
        <v>45</v>
      </c>
      <c r="L6" s="70">
        <f t="shared" ref="L6:L8" si="5">K6*$L$4/$K$4</f>
        <v>45</v>
      </c>
      <c r="M6" s="76">
        <f t="shared" si="0"/>
        <v>170</v>
      </c>
      <c r="N6" s="70">
        <f t="shared" si="1"/>
        <v>170</v>
      </c>
      <c r="O6" s="70">
        <f t="shared" si="2"/>
        <v>751.06700000000001</v>
      </c>
      <c r="P6" s="113" t="s">
        <v>115</v>
      </c>
    </row>
    <row r="7" spans="1:16" ht="30" customHeight="1" x14ac:dyDescent="0.25">
      <c r="A7" s="107">
        <v>4</v>
      </c>
      <c r="B7" s="123" t="s">
        <v>49</v>
      </c>
      <c r="C7" s="125" t="s">
        <v>47</v>
      </c>
      <c r="D7" s="109" t="s">
        <v>89</v>
      </c>
      <c r="E7" s="109">
        <v>256.113</v>
      </c>
      <c r="F7" s="85">
        <v>394.774</v>
      </c>
      <c r="G7" s="70">
        <v>50</v>
      </c>
      <c r="H7" s="70">
        <f t="shared" si="3"/>
        <v>50</v>
      </c>
      <c r="I7" s="85">
        <v>100</v>
      </c>
      <c r="J7" s="70">
        <f t="shared" si="4"/>
        <v>100</v>
      </c>
      <c r="K7" s="70">
        <v>50</v>
      </c>
      <c r="L7" s="70">
        <f t="shared" si="5"/>
        <v>50</v>
      </c>
      <c r="M7" s="76">
        <f t="shared" si="0"/>
        <v>200</v>
      </c>
      <c r="N7" s="70">
        <f t="shared" si="1"/>
        <v>200</v>
      </c>
      <c r="O7" s="70">
        <f t="shared" si="2"/>
        <v>594.774</v>
      </c>
      <c r="P7" s="113" t="s">
        <v>114</v>
      </c>
    </row>
    <row r="8" spans="1:16" ht="30" customHeight="1" x14ac:dyDescent="0.25">
      <c r="A8" s="107">
        <v>5</v>
      </c>
      <c r="B8" s="123" t="s">
        <v>70</v>
      </c>
      <c r="C8" s="125" t="s">
        <v>69</v>
      </c>
      <c r="D8" s="109" t="s">
        <v>89</v>
      </c>
      <c r="E8" s="109">
        <v>225.93799999999999</v>
      </c>
      <c r="F8" s="85">
        <v>342.44900000000001</v>
      </c>
      <c r="G8" s="70">
        <v>40</v>
      </c>
      <c r="H8" s="70">
        <f t="shared" si="3"/>
        <v>40</v>
      </c>
      <c r="I8" s="85">
        <v>75</v>
      </c>
      <c r="J8" s="70">
        <f t="shared" si="4"/>
        <v>75</v>
      </c>
      <c r="K8" s="70">
        <v>45</v>
      </c>
      <c r="L8" s="70">
        <f t="shared" si="5"/>
        <v>45</v>
      </c>
      <c r="M8" s="76">
        <f t="shared" si="0"/>
        <v>160</v>
      </c>
      <c r="N8" s="70">
        <f t="shared" si="1"/>
        <v>160</v>
      </c>
      <c r="O8" s="70">
        <f t="shared" si="2"/>
        <v>502.44900000000001</v>
      </c>
      <c r="P8" s="113" t="s">
        <v>114</v>
      </c>
    </row>
    <row r="9" spans="1:16" ht="15.75" x14ac:dyDescent="0.25">
      <c r="A9" s="188"/>
      <c r="B9" s="200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13"/>
    </row>
    <row r="10" spans="1:16" x14ac:dyDescent="0.25">
      <c r="A10" s="126"/>
      <c r="B10" s="126"/>
      <c r="C10" s="126"/>
      <c r="D10" s="127"/>
      <c r="E10" s="127"/>
      <c r="F10" s="127"/>
      <c r="G10" s="127"/>
      <c r="H10" s="127"/>
      <c r="I10" s="127"/>
      <c r="J10" s="128"/>
      <c r="K10" s="128"/>
      <c r="L10" s="127"/>
      <c r="M10" s="128"/>
      <c r="N10" s="127"/>
      <c r="O10" s="128"/>
      <c r="P10" s="113"/>
    </row>
    <row r="11" spans="1:16" x14ac:dyDescent="0.25">
      <c r="A11" s="129"/>
      <c r="B11" s="129"/>
      <c r="C11" s="129"/>
      <c r="D11" s="129"/>
      <c r="E11" s="129"/>
      <c r="F11" s="127"/>
      <c r="G11" s="127"/>
      <c r="H11" s="127"/>
      <c r="I11" s="127"/>
      <c r="J11" s="128"/>
      <c r="K11" s="128"/>
      <c r="L11" s="127"/>
      <c r="M11" s="128"/>
      <c r="N11" s="127"/>
      <c r="O11" s="128"/>
      <c r="P11" s="113"/>
    </row>
    <row r="12" spans="1:16" ht="15.75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13"/>
    </row>
    <row r="13" spans="1:16" ht="15.75" x14ac:dyDescent="0.25">
      <c r="A13" s="196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13"/>
    </row>
    <row r="14" spans="1:16" ht="80.25" customHeight="1" x14ac:dyDescent="0.25">
      <c r="A14" s="114" t="s">
        <v>35</v>
      </c>
      <c r="B14" s="115" t="s">
        <v>29</v>
      </c>
      <c r="C14" s="116" t="s">
        <v>34</v>
      </c>
      <c r="D14" s="96" t="s">
        <v>31</v>
      </c>
      <c r="E14" s="93" t="s">
        <v>143</v>
      </c>
      <c r="F14" s="93" t="s">
        <v>128</v>
      </c>
      <c r="G14" s="176" t="s">
        <v>129</v>
      </c>
      <c r="H14" s="169"/>
      <c r="I14" s="169"/>
      <c r="J14" s="170"/>
      <c r="K14" s="176" t="s">
        <v>134</v>
      </c>
      <c r="L14" s="170"/>
      <c r="M14" s="115" t="s">
        <v>32</v>
      </c>
      <c r="N14" s="115" t="s">
        <v>33</v>
      </c>
      <c r="O14" s="94" t="s">
        <v>136</v>
      </c>
      <c r="P14" s="113"/>
    </row>
    <row r="15" spans="1:16" ht="60" customHeight="1" x14ac:dyDescent="0.25">
      <c r="A15" s="193" t="s">
        <v>9</v>
      </c>
      <c r="B15" s="193"/>
      <c r="C15" s="193"/>
      <c r="D15" s="193"/>
      <c r="E15" s="99"/>
      <c r="F15" s="100"/>
      <c r="G15" s="16" t="s">
        <v>130</v>
      </c>
      <c r="H15" s="16" t="s">
        <v>131</v>
      </c>
      <c r="I15" s="16" t="s">
        <v>132</v>
      </c>
      <c r="J15" s="17" t="s">
        <v>133</v>
      </c>
      <c r="K15" s="18" t="s">
        <v>135</v>
      </c>
      <c r="L15" s="16" t="s">
        <v>131</v>
      </c>
      <c r="M15" s="102"/>
      <c r="N15" s="100"/>
      <c r="O15" s="100"/>
      <c r="P15" s="113"/>
    </row>
    <row r="16" spans="1:16" ht="30" customHeight="1" x14ac:dyDescent="0.25">
      <c r="A16" s="118">
        <v>1</v>
      </c>
      <c r="B16" s="119" t="s">
        <v>4</v>
      </c>
      <c r="C16" s="120" t="s">
        <v>5</v>
      </c>
      <c r="D16" s="104" t="s">
        <v>89</v>
      </c>
      <c r="E16" s="104">
        <v>443.26299999999998</v>
      </c>
      <c r="F16" s="70">
        <v>668.322</v>
      </c>
      <c r="G16" s="70">
        <v>50</v>
      </c>
      <c r="H16" s="70">
        <v>50</v>
      </c>
      <c r="I16" s="70">
        <v>100</v>
      </c>
      <c r="J16" s="70">
        <v>100</v>
      </c>
      <c r="K16" s="70">
        <v>50</v>
      </c>
      <c r="L16" s="70">
        <v>50</v>
      </c>
      <c r="M16" s="76">
        <f>G16+I16+K16</f>
        <v>200</v>
      </c>
      <c r="N16" s="70">
        <f>H16+J16+L16</f>
        <v>200</v>
      </c>
      <c r="O16" s="70">
        <f>F16+N16</f>
        <v>868.322</v>
      </c>
      <c r="P16" s="113" t="s">
        <v>149</v>
      </c>
    </row>
    <row r="17" spans="1:16" ht="30" customHeight="1" x14ac:dyDescent="0.25">
      <c r="A17" s="118">
        <v>2</v>
      </c>
      <c r="B17" s="119" t="s">
        <v>60</v>
      </c>
      <c r="C17" s="120" t="s">
        <v>51</v>
      </c>
      <c r="D17" s="104" t="s">
        <v>89</v>
      </c>
      <c r="E17" s="104">
        <v>340.85</v>
      </c>
      <c r="F17" s="70">
        <v>518.17399999999998</v>
      </c>
      <c r="G17" s="70">
        <v>50</v>
      </c>
      <c r="H17" s="70">
        <f>G17*$H$16/$G$16</f>
        <v>50</v>
      </c>
      <c r="I17" s="70">
        <v>100</v>
      </c>
      <c r="J17" s="70">
        <f>I17*$J$16/$I$16</f>
        <v>100</v>
      </c>
      <c r="K17" s="70">
        <v>50</v>
      </c>
      <c r="L17" s="70">
        <f>K17*$L$16/$K$16</f>
        <v>50</v>
      </c>
      <c r="M17" s="76">
        <f t="shared" ref="M17:M20" si="6">G17+I17+K17</f>
        <v>200</v>
      </c>
      <c r="N17" s="70">
        <f t="shared" ref="N17:N20" si="7">H17+J17+L17</f>
        <v>200</v>
      </c>
      <c r="O17" s="70">
        <f t="shared" ref="O17:O20" si="8">F17+N17</f>
        <v>718.17399999999998</v>
      </c>
      <c r="P17" s="113" t="s">
        <v>149</v>
      </c>
    </row>
    <row r="18" spans="1:16" ht="30" customHeight="1" x14ac:dyDescent="0.25">
      <c r="A18" s="118">
        <v>3</v>
      </c>
      <c r="B18" s="119" t="s">
        <v>65</v>
      </c>
      <c r="C18" s="120" t="s">
        <v>56</v>
      </c>
      <c r="D18" s="104" t="s">
        <v>89</v>
      </c>
      <c r="E18" s="104">
        <v>341.71899999999999</v>
      </c>
      <c r="F18" s="70">
        <v>454.30799999999999</v>
      </c>
      <c r="G18" s="70">
        <v>45</v>
      </c>
      <c r="H18" s="70">
        <f t="shared" ref="H18:H20" si="9">G18*$H$16/$G$16</f>
        <v>45</v>
      </c>
      <c r="I18" s="70">
        <v>85</v>
      </c>
      <c r="J18" s="70">
        <f t="shared" ref="J18:J20" si="10">I18*$J$16/$I$16</f>
        <v>85</v>
      </c>
      <c r="K18" s="70">
        <v>50</v>
      </c>
      <c r="L18" s="70">
        <f t="shared" ref="L18:L20" si="11">K18*$L$16/$K$16</f>
        <v>50</v>
      </c>
      <c r="M18" s="76">
        <f t="shared" si="6"/>
        <v>180</v>
      </c>
      <c r="N18" s="70">
        <f t="shared" si="7"/>
        <v>180</v>
      </c>
      <c r="O18" s="70">
        <f t="shared" si="8"/>
        <v>634.30799999999999</v>
      </c>
      <c r="P18" s="113" t="s">
        <v>114</v>
      </c>
    </row>
    <row r="19" spans="1:16" ht="30" customHeight="1" x14ac:dyDescent="0.25">
      <c r="A19" s="118">
        <v>4</v>
      </c>
      <c r="B19" s="119" t="s">
        <v>92</v>
      </c>
      <c r="C19" s="120" t="s">
        <v>93</v>
      </c>
      <c r="D19" s="104" t="s">
        <v>89</v>
      </c>
      <c r="E19" s="104">
        <v>340.83800000000002</v>
      </c>
      <c r="F19" s="70">
        <v>358.33600000000001</v>
      </c>
      <c r="G19" s="70">
        <v>45</v>
      </c>
      <c r="H19" s="70">
        <f t="shared" si="9"/>
        <v>45</v>
      </c>
      <c r="I19" s="70">
        <v>85</v>
      </c>
      <c r="J19" s="70">
        <f t="shared" si="10"/>
        <v>85</v>
      </c>
      <c r="K19" s="70">
        <v>50</v>
      </c>
      <c r="L19" s="70">
        <f t="shared" si="11"/>
        <v>50</v>
      </c>
      <c r="M19" s="76">
        <f t="shared" si="6"/>
        <v>180</v>
      </c>
      <c r="N19" s="70">
        <f t="shared" si="7"/>
        <v>180</v>
      </c>
      <c r="O19" s="70">
        <f t="shared" si="8"/>
        <v>538.33600000000001</v>
      </c>
      <c r="P19" s="113" t="s">
        <v>114</v>
      </c>
    </row>
    <row r="20" spans="1:16" ht="30" customHeight="1" x14ac:dyDescent="0.25">
      <c r="A20" s="118">
        <v>5</v>
      </c>
      <c r="B20" s="123" t="s">
        <v>49</v>
      </c>
      <c r="C20" s="120" t="s">
        <v>47</v>
      </c>
      <c r="D20" s="104" t="s">
        <v>89</v>
      </c>
      <c r="E20" s="104">
        <v>256.113</v>
      </c>
      <c r="F20" s="70">
        <v>327.154</v>
      </c>
      <c r="G20" s="70">
        <v>50</v>
      </c>
      <c r="H20" s="70">
        <f t="shared" si="9"/>
        <v>50</v>
      </c>
      <c r="I20" s="70">
        <v>100</v>
      </c>
      <c r="J20" s="70">
        <f t="shared" si="10"/>
        <v>100</v>
      </c>
      <c r="K20" s="70">
        <v>50</v>
      </c>
      <c r="L20" s="70">
        <f t="shared" si="11"/>
        <v>50</v>
      </c>
      <c r="M20" s="76">
        <f t="shared" si="6"/>
        <v>200</v>
      </c>
      <c r="N20" s="70">
        <f t="shared" si="7"/>
        <v>200</v>
      </c>
      <c r="O20" s="70">
        <f t="shared" si="8"/>
        <v>527.154</v>
      </c>
      <c r="P20" s="113" t="s">
        <v>115</v>
      </c>
    </row>
    <row r="21" spans="1:16" ht="42.75" customHeight="1" x14ac:dyDescent="0.25">
      <c r="A21" s="188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13"/>
    </row>
  </sheetData>
  <sheetProtection algorithmName="SHA-512" hashValue="eedGZ7zEYFV1UxQu5WjfSWXujQDfrEw8HMaJ4OVgs9vuUqmRKkJDp9tO+bkqCYRx5KhlawC3fHO3OTf3H1PRuQ==" saltValue="mihb1FUaEt+YjQkGvK8Egw==" spinCount="100000" sheet="1" objects="1" scenarios="1"/>
  <mergeCells count="11">
    <mergeCell ref="A21:O21"/>
    <mergeCell ref="A9:O9"/>
    <mergeCell ref="A13:O13"/>
    <mergeCell ref="A12:O12"/>
    <mergeCell ref="G14:J14"/>
    <mergeCell ref="K14:L14"/>
    <mergeCell ref="A1:O1"/>
    <mergeCell ref="A3:D3"/>
    <mergeCell ref="G2:J2"/>
    <mergeCell ref="K2:L2"/>
    <mergeCell ref="A15:D15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8"/>
  <sheetViews>
    <sheetView topLeftCell="A8" workbookViewId="0">
      <selection activeCell="L25" sqref="L25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17.140625" style="11" customWidth="1"/>
    <col min="6" max="6" width="22" style="11" customWidth="1"/>
    <col min="7" max="8" width="9.28515625" style="11" customWidth="1"/>
    <col min="9" max="9" width="9.28515625" style="26" customWidth="1"/>
    <col min="10" max="10" width="9.140625" style="26"/>
    <col min="11" max="11" width="17" style="11" customWidth="1"/>
    <col min="12" max="12" width="9.140625" style="26"/>
    <col min="13" max="13" width="9.140625" style="11"/>
    <col min="14" max="14" width="11.28515625" style="26" customWidth="1"/>
    <col min="15" max="15" width="13.140625" style="11" customWidth="1"/>
  </cols>
  <sheetData>
    <row r="1" spans="1:17" ht="15.75" x14ac:dyDescent="0.25">
      <c r="A1" s="192" t="s">
        <v>125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201"/>
      <c r="P1" s="113"/>
      <c r="Q1" s="113"/>
    </row>
    <row r="2" spans="1:17" ht="77.25" customHeight="1" x14ac:dyDescent="0.25">
      <c r="A2" s="115" t="s">
        <v>28</v>
      </c>
      <c r="B2" s="96" t="s">
        <v>29</v>
      </c>
      <c r="C2" s="97" t="s">
        <v>34</v>
      </c>
      <c r="D2" s="96" t="s">
        <v>31</v>
      </c>
      <c r="E2" s="93" t="s">
        <v>143</v>
      </c>
      <c r="F2" s="93" t="s">
        <v>128</v>
      </c>
      <c r="G2" s="197" t="s">
        <v>129</v>
      </c>
      <c r="H2" s="169"/>
      <c r="I2" s="169"/>
      <c r="J2" s="170"/>
      <c r="K2" s="197" t="s">
        <v>134</v>
      </c>
      <c r="L2" s="170"/>
      <c r="M2" s="115" t="s">
        <v>32</v>
      </c>
      <c r="N2" s="115" t="s">
        <v>33</v>
      </c>
      <c r="O2" s="98" t="s">
        <v>136</v>
      </c>
      <c r="P2" s="113"/>
      <c r="Q2" s="113"/>
    </row>
    <row r="3" spans="1:17" ht="67.5" customHeight="1" x14ac:dyDescent="0.25">
      <c r="A3" s="193" t="s">
        <v>14</v>
      </c>
      <c r="B3" s="193"/>
      <c r="C3" s="193"/>
      <c r="D3" s="193"/>
      <c r="E3" s="100"/>
      <c r="F3" s="100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00"/>
      <c r="N3" s="100"/>
      <c r="O3" s="84"/>
      <c r="P3" s="113"/>
      <c r="Q3" s="113"/>
    </row>
    <row r="4" spans="1:17" ht="30" customHeight="1" x14ac:dyDescent="0.25">
      <c r="A4" s="105">
        <v>1</v>
      </c>
      <c r="B4" s="130" t="s">
        <v>15</v>
      </c>
      <c r="C4" s="130" t="s">
        <v>16</v>
      </c>
      <c r="D4" s="104" t="s">
        <v>89</v>
      </c>
      <c r="E4" s="70">
        <v>588.95000000000005</v>
      </c>
      <c r="F4" s="70">
        <v>625</v>
      </c>
      <c r="G4" s="70">
        <v>50</v>
      </c>
      <c r="H4" s="70">
        <v>50</v>
      </c>
      <c r="I4" s="70">
        <v>100</v>
      </c>
      <c r="J4" s="70">
        <v>100</v>
      </c>
      <c r="K4" s="70">
        <v>50</v>
      </c>
      <c r="L4" s="76">
        <v>50</v>
      </c>
      <c r="M4" s="70">
        <f>G4+I4+K4</f>
        <v>200</v>
      </c>
      <c r="N4" s="70">
        <f>H4+J4+L4</f>
        <v>200</v>
      </c>
      <c r="O4" s="70">
        <f>F4+N4</f>
        <v>825</v>
      </c>
      <c r="P4" s="113" t="s">
        <v>114</v>
      </c>
      <c r="Q4" s="113"/>
    </row>
    <row r="5" spans="1:17" ht="30" customHeight="1" x14ac:dyDescent="0.25">
      <c r="A5" s="105">
        <v>2</v>
      </c>
      <c r="B5" s="130" t="s">
        <v>63</v>
      </c>
      <c r="C5" s="130" t="s">
        <v>54</v>
      </c>
      <c r="D5" s="104" t="s">
        <v>89</v>
      </c>
      <c r="E5" s="70">
        <v>262.113</v>
      </c>
      <c r="F5" s="70">
        <v>513.19299999999998</v>
      </c>
      <c r="G5" s="70">
        <v>50</v>
      </c>
      <c r="H5" s="70">
        <f>G5*$H$4/$G$4</f>
        <v>50</v>
      </c>
      <c r="I5" s="70">
        <v>100</v>
      </c>
      <c r="J5" s="70">
        <f>I5*$J$4/$I$4</f>
        <v>100</v>
      </c>
      <c r="K5" s="70">
        <v>50</v>
      </c>
      <c r="L5" s="70">
        <f>K5*$L$4/$K$4</f>
        <v>50</v>
      </c>
      <c r="M5" s="70">
        <f t="shared" ref="M5:M7" si="0">G5+I5+K5</f>
        <v>200</v>
      </c>
      <c r="N5" s="70">
        <f t="shared" ref="N5:N7" si="1">H5+J5+L5</f>
        <v>200</v>
      </c>
      <c r="O5" s="70">
        <f t="shared" ref="O5:O7" si="2">F5+N5</f>
        <v>713.19299999999998</v>
      </c>
      <c r="P5" s="113" t="s">
        <v>115</v>
      </c>
      <c r="Q5" s="113"/>
    </row>
    <row r="6" spans="1:17" ht="30" customHeight="1" x14ac:dyDescent="0.25">
      <c r="A6" s="107">
        <v>3</v>
      </c>
      <c r="B6" s="130" t="s">
        <v>108</v>
      </c>
      <c r="C6" s="130" t="s">
        <v>109</v>
      </c>
      <c r="D6" s="109" t="s">
        <v>89</v>
      </c>
      <c r="E6" s="85">
        <v>123.9</v>
      </c>
      <c r="F6" s="70">
        <v>328.42399999999998</v>
      </c>
      <c r="G6" s="70">
        <v>50</v>
      </c>
      <c r="H6" s="70">
        <f t="shared" ref="H6:H7" si="3">G6*$H$4/$G$4</f>
        <v>50</v>
      </c>
      <c r="I6" s="85">
        <v>100</v>
      </c>
      <c r="J6" s="70">
        <f t="shared" ref="J6:J7" si="4">I6*$J$4/$I$4</f>
        <v>100</v>
      </c>
      <c r="K6" s="85">
        <v>46</v>
      </c>
      <c r="L6" s="70">
        <f t="shared" ref="L6:L7" si="5">K6*$L$4/$K$4</f>
        <v>46</v>
      </c>
      <c r="M6" s="70">
        <f t="shared" si="0"/>
        <v>196</v>
      </c>
      <c r="N6" s="70">
        <f t="shared" si="1"/>
        <v>196</v>
      </c>
      <c r="O6" s="70">
        <f t="shared" si="2"/>
        <v>524.42399999999998</v>
      </c>
      <c r="P6" s="113" t="s">
        <v>116</v>
      </c>
      <c r="Q6" s="113"/>
    </row>
    <row r="7" spans="1:17" ht="30" customHeight="1" x14ac:dyDescent="0.25">
      <c r="A7" s="110">
        <v>4</v>
      </c>
      <c r="B7" s="130" t="s">
        <v>98</v>
      </c>
      <c r="C7" s="130" t="s">
        <v>99</v>
      </c>
      <c r="D7" s="84" t="s">
        <v>89</v>
      </c>
      <c r="E7" s="72">
        <v>92.462999999999994</v>
      </c>
      <c r="F7" s="70">
        <v>81.040999999999997</v>
      </c>
      <c r="G7" s="70">
        <v>38</v>
      </c>
      <c r="H7" s="70">
        <f t="shared" si="3"/>
        <v>38</v>
      </c>
      <c r="I7" s="72">
        <v>75</v>
      </c>
      <c r="J7" s="70">
        <f t="shared" si="4"/>
        <v>75</v>
      </c>
      <c r="K7" s="72">
        <v>45</v>
      </c>
      <c r="L7" s="70">
        <f t="shared" si="5"/>
        <v>45</v>
      </c>
      <c r="M7" s="70">
        <f t="shared" si="0"/>
        <v>158</v>
      </c>
      <c r="N7" s="70">
        <f t="shared" si="1"/>
        <v>158</v>
      </c>
      <c r="O7" s="70">
        <f t="shared" si="2"/>
        <v>239.041</v>
      </c>
      <c r="P7" s="113" t="s">
        <v>116</v>
      </c>
      <c r="Q7" s="113"/>
    </row>
    <row r="8" spans="1:17" ht="15.75" x14ac:dyDescent="0.25">
      <c r="A8" s="188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13"/>
      <c r="Q8" s="113"/>
    </row>
    <row r="9" spans="1:17" x14ac:dyDescent="0.25">
      <c r="A9" s="131"/>
      <c r="B9" s="131"/>
      <c r="C9" s="131"/>
      <c r="D9" s="131"/>
      <c r="E9" s="82"/>
      <c r="F9" s="82"/>
      <c r="G9" s="82"/>
      <c r="H9" s="82"/>
      <c r="I9" s="112"/>
      <c r="J9" s="112"/>
      <c r="K9" s="82"/>
      <c r="L9" s="112"/>
      <c r="M9" s="82"/>
      <c r="N9" s="112"/>
      <c r="O9" s="82"/>
      <c r="P9" s="113"/>
      <c r="Q9" s="113"/>
    </row>
    <row r="10" spans="1:17" ht="15.75" x14ac:dyDescent="0.25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203"/>
      <c r="P10" s="113"/>
      <c r="Q10" s="113"/>
    </row>
    <row r="11" spans="1:17" ht="51" x14ac:dyDescent="0.25">
      <c r="A11" s="114" t="s">
        <v>35</v>
      </c>
      <c r="B11" s="115" t="s">
        <v>29</v>
      </c>
      <c r="C11" s="116" t="s">
        <v>34</v>
      </c>
      <c r="D11" s="96" t="s">
        <v>31</v>
      </c>
      <c r="E11" s="93" t="s">
        <v>143</v>
      </c>
      <c r="F11" s="93" t="s">
        <v>128</v>
      </c>
      <c r="G11" s="197" t="s">
        <v>129</v>
      </c>
      <c r="H11" s="169"/>
      <c r="I11" s="169"/>
      <c r="J11" s="170"/>
      <c r="K11" s="197" t="s">
        <v>134</v>
      </c>
      <c r="L11" s="170"/>
      <c r="M11" s="115" t="s">
        <v>32</v>
      </c>
      <c r="N11" s="115" t="s">
        <v>33</v>
      </c>
      <c r="O11" s="98" t="s">
        <v>136</v>
      </c>
      <c r="P11" s="113"/>
      <c r="Q11" s="113"/>
    </row>
    <row r="12" spans="1:17" ht="62.25" customHeight="1" x14ac:dyDescent="0.25">
      <c r="A12" s="193" t="s">
        <v>118</v>
      </c>
      <c r="B12" s="193"/>
      <c r="C12" s="193"/>
      <c r="D12" s="193"/>
      <c r="E12" s="100"/>
      <c r="F12" s="100"/>
      <c r="G12" s="16" t="s">
        <v>130</v>
      </c>
      <c r="H12" s="16" t="s">
        <v>131</v>
      </c>
      <c r="I12" s="16" t="s">
        <v>132</v>
      </c>
      <c r="J12" s="17" t="s">
        <v>133</v>
      </c>
      <c r="K12" s="18" t="s">
        <v>135</v>
      </c>
      <c r="L12" s="16" t="s">
        <v>131</v>
      </c>
      <c r="M12" s="100"/>
      <c r="N12" s="100"/>
      <c r="O12" s="98"/>
      <c r="P12" s="113"/>
      <c r="Q12" s="113"/>
    </row>
    <row r="13" spans="1:17" ht="30" customHeight="1" x14ac:dyDescent="0.25">
      <c r="A13" s="118">
        <v>1</v>
      </c>
      <c r="B13" s="119" t="s">
        <v>64</v>
      </c>
      <c r="C13" s="132" t="s">
        <v>55</v>
      </c>
      <c r="D13" s="104" t="s">
        <v>89</v>
      </c>
      <c r="E13" s="70">
        <v>394.13799999999998</v>
      </c>
      <c r="F13" s="70">
        <v>556.072</v>
      </c>
      <c r="G13" s="70">
        <v>50</v>
      </c>
      <c r="H13" s="76">
        <v>50</v>
      </c>
      <c r="I13" s="70">
        <v>100</v>
      </c>
      <c r="J13" s="70">
        <v>100</v>
      </c>
      <c r="K13" s="70">
        <v>50</v>
      </c>
      <c r="L13" s="70">
        <v>50</v>
      </c>
      <c r="M13" s="70">
        <f>G13+I13+K13</f>
        <v>200</v>
      </c>
      <c r="N13" s="70">
        <f>H13+J13+L13</f>
        <v>200</v>
      </c>
      <c r="O13" s="70">
        <f>F13+N13</f>
        <v>756.072</v>
      </c>
      <c r="P13" s="113" t="s">
        <v>114</v>
      </c>
      <c r="Q13" s="113"/>
    </row>
    <row r="14" spans="1:17" ht="30" customHeight="1" x14ac:dyDescent="0.25">
      <c r="A14" s="118">
        <v>2</v>
      </c>
      <c r="B14" s="119" t="s">
        <v>2</v>
      </c>
      <c r="C14" s="132" t="s">
        <v>3</v>
      </c>
      <c r="D14" s="104" t="s">
        <v>89</v>
      </c>
      <c r="E14" s="70">
        <v>285.45600000000002</v>
      </c>
      <c r="F14" s="70">
        <v>511.697</v>
      </c>
      <c r="G14" s="70">
        <v>50</v>
      </c>
      <c r="H14" s="76">
        <f>G14*$H$13/$G$13</f>
        <v>50</v>
      </c>
      <c r="I14" s="70">
        <v>100</v>
      </c>
      <c r="J14" s="70">
        <f>I14*J13/I13</f>
        <v>100</v>
      </c>
      <c r="K14" s="70">
        <v>50</v>
      </c>
      <c r="L14" s="70">
        <f>K14*L13/K13</f>
        <v>50</v>
      </c>
      <c r="M14" s="70">
        <f t="shared" ref="M14:M17" si="6">G14+I14+K14</f>
        <v>200</v>
      </c>
      <c r="N14" s="70">
        <f>H14+J14+L14</f>
        <v>200</v>
      </c>
      <c r="O14" s="70">
        <f t="shared" ref="O14:O17" si="7">F14+N14</f>
        <v>711.697</v>
      </c>
      <c r="P14" s="113" t="s">
        <v>115</v>
      </c>
      <c r="Q14" s="113"/>
    </row>
    <row r="15" spans="1:17" ht="30" customHeight="1" x14ac:dyDescent="0.25">
      <c r="A15" s="118">
        <v>3</v>
      </c>
      <c r="B15" s="119" t="s">
        <v>63</v>
      </c>
      <c r="C15" s="132" t="s">
        <v>54</v>
      </c>
      <c r="D15" s="104" t="s">
        <v>89</v>
      </c>
      <c r="E15" s="70">
        <v>262.113</v>
      </c>
      <c r="F15" s="70">
        <v>450.40899999999999</v>
      </c>
      <c r="G15" s="70">
        <v>50</v>
      </c>
      <c r="H15" s="76">
        <f t="shared" ref="H15:H17" si="8">G15*$H$13/$G$13</f>
        <v>50</v>
      </c>
      <c r="I15" s="70">
        <v>100</v>
      </c>
      <c r="J15" s="70">
        <f t="shared" ref="J15:J17" si="9">I15*J14/I14</f>
        <v>100</v>
      </c>
      <c r="K15" s="70">
        <v>50</v>
      </c>
      <c r="L15" s="70">
        <f t="shared" ref="L15:L17" si="10">K15*L14/K14</f>
        <v>50</v>
      </c>
      <c r="M15" s="70">
        <f t="shared" si="6"/>
        <v>200</v>
      </c>
      <c r="N15" s="70">
        <f t="shared" ref="N15:N16" si="11">H15+J15+L15</f>
        <v>200</v>
      </c>
      <c r="O15" s="70">
        <f t="shared" si="7"/>
        <v>650.40899999999999</v>
      </c>
      <c r="P15" t="s">
        <v>114</v>
      </c>
      <c r="Q15" s="113"/>
    </row>
    <row r="16" spans="1:17" ht="30" customHeight="1" x14ac:dyDescent="0.25">
      <c r="A16" s="118">
        <v>4</v>
      </c>
      <c r="B16" s="119" t="s">
        <v>12</v>
      </c>
      <c r="C16" s="132" t="s">
        <v>17</v>
      </c>
      <c r="D16" s="104" t="s">
        <v>89</v>
      </c>
      <c r="E16" s="70">
        <v>280.95</v>
      </c>
      <c r="F16" s="70">
        <v>419.45299999999997</v>
      </c>
      <c r="G16" s="70">
        <v>45</v>
      </c>
      <c r="H16" s="76">
        <f t="shared" si="8"/>
        <v>45</v>
      </c>
      <c r="I16" s="70">
        <v>100</v>
      </c>
      <c r="J16" s="70">
        <f t="shared" si="9"/>
        <v>100</v>
      </c>
      <c r="K16" s="70">
        <v>50</v>
      </c>
      <c r="L16" s="70">
        <f t="shared" si="10"/>
        <v>50</v>
      </c>
      <c r="M16" s="70">
        <f t="shared" si="6"/>
        <v>195</v>
      </c>
      <c r="N16" s="70">
        <f t="shared" si="11"/>
        <v>195</v>
      </c>
      <c r="O16" s="70">
        <f t="shared" si="7"/>
        <v>614.45299999999997</v>
      </c>
      <c r="P16" s="113" t="s">
        <v>149</v>
      </c>
      <c r="Q16" s="113"/>
    </row>
    <row r="17" spans="1:17" ht="30" customHeight="1" x14ac:dyDescent="0.25">
      <c r="A17" s="118">
        <v>5</v>
      </c>
      <c r="B17" s="119" t="s">
        <v>144</v>
      </c>
      <c r="C17" s="132" t="s">
        <v>59</v>
      </c>
      <c r="D17" s="104" t="s">
        <v>89</v>
      </c>
      <c r="E17" s="70">
        <v>209.1</v>
      </c>
      <c r="F17" s="70">
        <v>355.96699999999998</v>
      </c>
      <c r="G17" s="70">
        <v>50</v>
      </c>
      <c r="H17" s="76">
        <f t="shared" si="8"/>
        <v>50</v>
      </c>
      <c r="I17" s="70">
        <v>100</v>
      </c>
      <c r="J17" s="70">
        <f t="shared" si="9"/>
        <v>100</v>
      </c>
      <c r="K17" s="70">
        <v>50</v>
      </c>
      <c r="L17" s="70">
        <f t="shared" si="10"/>
        <v>50</v>
      </c>
      <c r="M17" s="70">
        <f t="shared" si="6"/>
        <v>200</v>
      </c>
      <c r="N17" s="70">
        <f>H17+J17+L17</f>
        <v>200</v>
      </c>
      <c r="O17" s="70">
        <f t="shared" si="7"/>
        <v>555.96699999999998</v>
      </c>
      <c r="P17" s="113" t="s">
        <v>114</v>
      </c>
      <c r="Q17" s="113"/>
    </row>
    <row r="18" spans="1:17" ht="15.75" x14ac:dyDescent="0.25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113"/>
      <c r="Q18" s="113"/>
    </row>
  </sheetData>
  <sheetProtection algorithmName="SHA-512" hashValue="fXi73jldNqNG81CvzEAtFGfPsTeZVgi8sPMrFDNMedLpE+b8vZ12YVR5dcGJblVsJIY8vJ/tveh/dl2UvlS6kg==" saltValue="x0CVxqXL4gct9CfZY4X6QQ==" spinCount="100000" sheet="1" objects="1" scenarios="1"/>
  <mergeCells count="10">
    <mergeCell ref="A12:D12"/>
    <mergeCell ref="A18:O18"/>
    <mergeCell ref="A10:O10"/>
    <mergeCell ref="K11:L11"/>
    <mergeCell ref="G11:J11"/>
    <mergeCell ref="A1:O1"/>
    <mergeCell ref="K2:L2"/>
    <mergeCell ref="A3:D3"/>
    <mergeCell ref="G2:J2"/>
    <mergeCell ref="A8:O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1"/>
  <sheetViews>
    <sheetView workbookViewId="0">
      <selection activeCell="P11" sqref="P11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7.28515625" style="11" customWidth="1"/>
    <col min="4" max="4" width="17.85546875" style="11" customWidth="1"/>
    <col min="5" max="5" width="18.140625" style="11" customWidth="1"/>
    <col min="6" max="6" width="19.42578125" style="11" customWidth="1"/>
    <col min="7" max="8" width="9.28515625" style="11" customWidth="1"/>
    <col min="9" max="9" width="9.28515625" style="26" customWidth="1"/>
    <col min="10" max="10" width="9.140625" style="26"/>
    <col min="11" max="11" width="17.28515625" style="11" customWidth="1"/>
    <col min="12" max="12" width="9.140625" style="26"/>
    <col min="13" max="13" width="13.42578125" style="11" customWidth="1"/>
    <col min="14" max="14" width="16" style="26" customWidth="1"/>
    <col min="15" max="15" width="15.42578125" style="11" customWidth="1"/>
  </cols>
  <sheetData>
    <row r="1" spans="1:16" ht="15.75" x14ac:dyDescent="0.25">
      <c r="A1" s="175" t="s">
        <v>120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6" ht="47.25" customHeight="1" x14ac:dyDescent="0.25">
      <c r="A2" s="20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5"/>
    </row>
    <row r="3" spans="1:16" ht="71.25" customHeight="1" x14ac:dyDescent="0.25">
      <c r="A3" s="37" t="s">
        <v>35</v>
      </c>
      <c r="B3" s="14" t="s">
        <v>29</v>
      </c>
      <c r="C3" s="38" t="s">
        <v>34</v>
      </c>
      <c r="D3" s="10" t="s">
        <v>31</v>
      </c>
      <c r="E3" s="93" t="s">
        <v>143</v>
      </c>
      <c r="F3" s="93" t="s">
        <v>128</v>
      </c>
      <c r="G3" s="197" t="s">
        <v>129</v>
      </c>
      <c r="H3" s="169"/>
      <c r="I3" s="169"/>
      <c r="J3" s="170"/>
      <c r="K3" s="197" t="s">
        <v>134</v>
      </c>
      <c r="L3" s="170"/>
      <c r="M3" s="14" t="s">
        <v>32</v>
      </c>
      <c r="N3" s="14" t="s">
        <v>33</v>
      </c>
      <c r="O3" s="14" t="s">
        <v>136</v>
      </c>
    </row>
    <row r="4" spans="1:16" ht="61.5" customHeight="1" x14ac:dyDescent="0.25">
      <c r="A4" s="174" t="s">
        <v>19</v>
      </c>
      <c r="B4" s="174"/>
      <c r="C4" s="174"/>
      <c r="D4" s="174"/>
      <c r="E4" s="16"/>
      <c r="F4" s="16"/>
      <c r="G4" s="16" t="s">
        <v>130</v>
      </c>
      <c r="H4" s="16" t="s">
        <v>131</v>
      </c>
      <c r="I4" s="16" t="s">
        <v>132</v>
      </c>
      <c r="J4" s="17" t="s">
        <v>133</v>
      </c>
      <c r="K4" s="18" t="s">
        <v>135</v>
      </c>
      <c r="L4" s="16" t="s">
        <v>131</v>
      </c>
      <c r="M4" s="16"/>
      <c r="N4" s="16"/>
      <c r="O4" s="14"/>
    </row>
    <row r="5" spans="1:16" ht="30" customHeight="1" x14ac:dyDescent="0.25">
      <c r="A5" s="8">
        <v>1</v>
      </c>
      <c r="B5" s="59" t="s">
        <v>62</v>
      </c>
      <c r="C5" s="21" t="s">
        <v>53</v>
      </c>
      <c r="D5" s="22" t="s">
        <v>89</v>
      </c>
      <c r="E5" s="68">
        <v>267.60000000000002</v>
      </c>
      <c r="F5" s="68">
        <v>494.04500000000002</v>
      </c>
      <c r="G5" s="68">
        <v>50</v>
      </c>
      <c r="H5" s="68">
        <v>50</v>
      </c>
      <c r="I5" s="68">
        <v>100</v>
      </c>
      <c r="J5" s="68">
        <v>100</v>
      </c>
      <c r="K5" s="68">
        <v>50</v>
      </c>
      <c r="L5" s="71">
        <v>50</v>
      </c>
      <c r="M5" s="68">
        <f>G5+I5+K5</f>
        <v>200</v>
      </c>
      <c r="N5" s="68">
        <f>H5+J5+L5</f>
        <v>200</v>
      </c>
      <c r="O5" s="68">
        <f>F5+N5</f>
        <v>694.04500000000007</v>
      </c>
      <c r="P5" t="s">
        <v>149</v>
      </c>
    </row>
    <row r="6" spans="1:16" ht="30" customHeight="1" x14ac:dyDescent="0.25">
      <c r="A6" s="8">
        <v>2</v>
      </c>
      <c r="B6" s="59" t="s">
        <v>63</v>
      </c>
      <c r="C6" s="21" t="s">
        <v>54</v>
      </c>
      <c r="D6" s="22" t="s">
        <v>89</v>
      </c>
      <c r="E6" s="68">
        <v>263.113</v>
      </c>
      <c r="F6" s="68">
        <v>437.75700000000001</v>
      </c>
      <c r="G6" s="68">
        <v>50</v>
      </c>
      <c r="H6" s="68">
        <f>G6*$H$5/$G$5</f>
        <v>50</v>
      </c>
      <c r="I6" s="68">
        <v>100</v>
      </c>
      <c r="J6" s="68">
        <f>I6*J5/I5</f>
        <v>100</v>
      </c>
      <c r="K6" s="68">
        <v>50</v>
      </c>
      <c r="L6" s="71">
        <f>K6*$L$5/$K$5</f>
        <v>50</v>
      </c>
      <c r="M6" s="68">
        <f t="shared" ref="M6:M11" si="0">G6+I6+K6</f>
        <v>200</v>
      </c>
      <c r="N6" s="68">
        <f t="shared" ref="N6:N11" si="1">H6+J6+L6</f>
        <v>200</v>
      </c>
      <c r="O6" s="68">
        <f t="shared" ref="O6:O11" si="2">F6+N6</f>
        <v>637.75700000000006</v>
      </c>
      <c r="P6" t="s">
        <v>116</v>
      </c>
    </row>
    <row r="7" spans="1:16" ht="30" customHeight="1" x14ac:dyDescent="0.25">
      <c r="A7" s="8">
        <v>3</v>
      </c>
      <c r="B7" s="59" t="s">
        <v>64</v>
      </c>
      <c r="C7" s="21" t="s">
        <v>55</v>
      </c>
      <c r="D7" s="22" t="s">
        <v>89</v>
      </c>
      <c r="E7" s="68">
        <v>394.13799999999998</v>
      </c>
      <c r="F7" s="68">
        <v>436.86599999999999</v>
      </c>
      <c r="G7" s="68">
        <v>50</v>
      </c>
      <c r="H7" s="68">
        <f t="shared" ref="H7:H11" si="3">G7*$H$5/$G$5</f>
        <v>50</v>
      </c>
      <c r="I7" s="68">
        <v>100</v>
      </c>
      <c r="J7" s="68">
        <f>I7*$J$6/$I$6</f>
        <v>100</v>
      </c>
      <c r="K7" s="68">
        <v>50</v>
      </c>
      <c r="L7" s="71">
        <f>K7*$L$5/$K$5</f>
        <v>50</v>
      </c>
      <c r="M7" s="68">
        <f t="shared" si="0"/>
        <v>200</v>
      </c>
      <c r="N7" s="68">
        <f t="shared" si="1"/>
        <v>200</v>
      </c>
      <c r="O7" s="68">
        <f t="shared" si="2"/>
        <v>636.86599999999999</v>
      </c>
      <c r="P7" t="s">
        <v>115</v>
      </c>
    </row>
    <row r="8" spans="1:16" ht="30" customHeight="1" x14ac:dyDescent="0.25">
      <c r="A8" s="8">
        <v>4</v>
      </c>
      <c r="B8" s="59" t="s">
        <v>66</v>
      </c>
      <c r="C8" s="21" t="s">
        <v>57</v>
      </c>
      <c r="D8" s="22" t="s">
        <v>89</v>
      </c>
      <c r="E8" s="68">
        <v>233.69900000000001</v>
      </c>
      <c r="F8">
        <v>356.07600000000002</v>
      </c>
      <c r="G8" s="68">
        <v>0</v>
      </c>
      <c r="H8" s="68">
        <f t="shared" si="3"/>
        <v>0</v>
      </c>
      <c r="I8" s="68">
        <v>0</v>
      </c>
      <c r="J8" s="68">
        <v>0</v>
      </c>
      <c r="K8" s="68" t="s">
        <v>139</v>
      </c>
      <c r="L8" s="71">
        <v>0</v>
      </c>
      <c r="M8" s="68">
        <v>0</v>
      </c>
      <c r="N8" s="68">
        <v>0</v>
      </c>
      <c r="O8" s="68">
        <v>0</v>
      </c>
      <c r="P8" t="s">
        <v>149</v>
      </c>
    </row>
    <row r="9" spans="1:16" ht="30" customHeight="1" x14ac:dyDescent="0.25">
      <c r="A9" s="8">
        <v>5</v>
      </c>
      <c r="B9" s="59" t="s">
        <v>61</v>
      </c>
      <c r="C9" s="21" t="s">
        <v>52</v>
      </c>
      <c r="D9" s="22" t="s">
        <v>89</v>
      </c>
      <c r="E9" s="68">
        <v>283.5</v>
      </c>
      <c r="F9" s="68">
        <v>344.31799999999998</v>
      </c>
      <c r="G9" s="68">
        <v>40</v>
      </c>
      <c r="H9" s="68">
        <f t="shared" si="3"/>
        <v>40</v>
      </c>
      <c r="I9" s="68">
        <v>100</v>
      </c>
      <c r="J9" s="68">
        <f t="shared" ref="J9:J11" si="4">I9*$J$6/$I$6</f>
        <v>100</v>
      </c>
      <c r="K9" s="68">
        <v>50</v>
      </c>
      <c r="L9" s="71">
        <f t="shared" ref="L9:L11" si="5">K9*$L$5/$K$5</f>
        <v>50</v>
      </c>
      <c r="M9" s="68">
        <f t="shared" si="0"/>
        <v>190</v>
      </c>
      <c r="N9" s="68">
        <f t="shared" si="1"/>
        <v>190</v>
      </c>
      <c r="O9" s="68">
        <f t="shared" si="2"/>
        <v>534.31799999999998</v>
      </c>
      <c r="P9" t="s">
        <v>115</v>
      </c>
    </row>
    <row r="10" spans="1:16" ht="30" customHeight="1" x14ac:dyDescent="0.25">
      <c r="A10" s="8">
        <v>6</v>
      </c>
      <c r="B10" s="59" t="s">
        <v>12</v>
      </c>
      <c r="C10" s="21" t="s">
        <v>13</v>
      </c>
      <c r="D10" s="22" t="s">
        <v>89</v>
      </c>
      <c r="E10" s="68">
        <v>280.95</v>
      </c>
      <c r="F10" s="68">
        <v>324.827</v>
      </c>
      <c r="G10" s="68">
        <v>45</v>
      </c>
      <c r="H10" s="68">
        <f t="shared" si="3"/>
        <v>45</v>
      </c>
      <c r="I10" s="68">
        <v>100</v>
      </c>
      <c r="J10" s="68">
        <f t="shared" si="4"/>
        <v>100</v>
      </c>
      <c r="K10" s="68">
        <v>50</v>
      </c>
      <c r="L10" s="71">
        <f t="shared" si="5"/>
        <v>50</v>
      </c>
      <c r="M10" s="68">
        <f t="shared" si="0"/>
        <v>195</v>
      </c>
      <c r="N10" s="68">
        <f t="shared" si="1"/>
        <v>195</v>
      </c>
      <c r="O10" s="68">
        <f t="shared" si="2"/>
        <v>519.827</v>
      </c>
      <c r="P10" t="s">
        <v>115</v>
      </c>
    </row>
    <row r="11" spans="1:16" ht="30" customHeight="1" x14ac:dyDescent="0.25">
      <c r="A11" s="8">
        <v>7</v>
      </c>
      <c r="B11" s="59" t="s">
        <v>92</v>
      </c>
      <c r="C11" s="21" t="s">
        <v>93</v>
      </c>
      <c r="D11" s="22" t="s">
        <v>89</v>
      </c>
      <c r="E11" s="68">
        <v>340.83800000000002</v>
      </c>
      <c r="F11" s="68">
        <v>321.52</v>
      </c>
      <c r="G11" s="68">
        <v>45</v>
      </c>
      <c r="H11" s="68">
        <f t="shared" si="3"/>
        <v>45</v>
      </c>
      <c r="I11" s="68">
        <v>85</v>
      </c>
      <c r="J11" s="68">
        <f t="shared" si="4"/>
        <v>85</v>
      </c>
      <c r="K11" s="68">
        <v>50</v>
      </c>
      <c r="L11" s="71">
        <f t="shared" si="5"/>
        <v>50</v>
      </c>
      <c r="M11" s="68">
        <f t="shared" si="0"/>
        <v>180</v>
      </c>
      <c r="N11" s="68">
        <f t="shared" si="1"/>
        <v>180</v>
      </c>
      <c r="O11" s="68">
        <f t="shared" si="2"/>
        <v>501.52</v>
      </c>
      <c r="P11" t="s">
        <v>149</v>
      </c>
    </row>
  </sheetData>
  <sheetProtection algorithmName="SHA-512" hashValue="5gf1Fr2k+tP/U461rhlgtjT4lepmXVK5HlanHVVUsyWYxr9P2kRmIrwnu1GYh+NFzuR6x/YRsOBJHnislqTSZg==" saltValue="ywrESN2+QiUA2aB36EqP0Q==" spinCount="100000" sheet="1" objects="1" scenarios="1"/>
  <mergeCells count="5">
    <mergeCell ref="A1:O1"/>
    <mergeCell ref="G3:J3"/>
    <mergeCell ref="A4:D4"/>
    <mergeCell ref="A2:O2"/>
    <mergeCell ref="K3:L3"/>
  </mergeCells>
  <phoneticPr fontId="11" type="noConversion"/>
  <pageMargins left="0.75" right="0.75" top="1" bottom="1" header="0.5" footer="0.5"/>
  <pageSetup paperSize="9" scale="54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2"/>
  <sheetViews>
    <sheetView workbookViewId="0">
      <selection activeCell="P11" sqref="P11"/>
    </sheetView>
  </sheetViews>
  <sheetFormatPr defaultRowHeight="15" x14ac:dyDescent="0.25"/>
  <cols>
    <col min="1" max="1" width="3.85546875" style="1" customWidth="1"/>
    <col min="2" max="2" width="10.5703125" style="11" customWidth="1"/>
    <col min="3" max="3" width="17.42578125" style="11" customWidth="1"/>
    <col min="4" max="4" width="21.85546875" style="11" customWidth="1"/>
    <col min="5" max="5" width="16.140625" style="11" customWidth="1"/>
    <col min="6" max="6" width="16.7109375" style="11" customWidth="1"/>
    <col min="7" max="8" width="9.28515625" style="11" customWidth="1"/>
    <col min="9" max="9" width="9.28515625" style="26" customWidth="1"/>
    <col min="10" max="10" width="9.140625" style="26"/>
    <col min="11" max="11" width="16.85546875" style="11" customWidth="1"/>
    <col min="12" max="12" width="9.140625" style="26"/>
    <col min="13" max="13" width="9.140625" style="11"/>
    <col min="14" max="14" width="11.28515625" style="26" customWidth="1"/>
    <col min="15" max="15" width="11.7109375" style="11" customWidth="1"/>
  </cols>
  <sheetData>
    <row r="1" spans="1:16" ht="15.75" x14ac:dyDescent="0.25">
      <c r="A1" s="183" t="s">
        <v>126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206"/>
    </row>
    <row r="2" spans="1:16" ht="69.75" customHeight="1" x14ac:dyDescent="0.25">
      <c r="A2" s="5" t="s">
        <v>35</v>
      </c>
      <c r="B2" s="14" t="s">
        <v>29</v>
      </c>
      <c r="C2" s="38" t="s">
        <v>34</v>
      </c>
      <c r="D2" s="10" t="s">
        <v>31</v>
      </c>
      <c r="E2" s="93" t="s">
        <v>143</v>
      </c>
      <c r="F2" s="93" t="s">
        <v>128</v>
      </c>
      <c r="G2" s="197" t="s">
        <v>129</v>
      </c>
      <c r="H2" s="169"/>
      <c r="I2" s="169"/>
      <c r="J2" s="170"/>
      <c r="K2" s="197" t="s">
        <v>134</v>
      </c>
      <c r="L2" s="170"/>
      <c r="M2" s="14" t="s">
        <v>32</v>
      </c>
      <c r="N2" s="14" t="s">
        <v>33</v>
      </c>
      <c r="O2" s="14" t="s">
        <v>142</v>
      </c>
    </row>
    <row r="3" spans="1:16" ht="52.5" customHeight="1" x14ac:dyDescent="0.25">
      <c r="A3" s="174" t="s">
        <v>20</v>
      </c>
      <c r="B3" s="174"/>
      <c r="C3" s="174"/>
      <c r="D3" s="174"/>
      <c r="E3" s="16"/>
      <c r="F3" s="16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6"/>
      <c r="N3" s="16"/>
      <c r="O3" s="14"/>
    </row>
    <row r="4" spans="1:16" ht="30" customHeight="1" x14ac:dyDescent="0.25">
      <c r="A4" s="3">
        <v>1</v>
      </c>
      <c r="B4" s="40" t="s">
        <v>4</v>
      </c>
      <c r="C4" s="21" t="s">
        <v>5</v>
      </c>
      <c r="D4" s="22" t="s">
        <v>89</v>
      </c>
      <c r="E4" s="68">
        <v>443.26299999999998</v>
      </c>
      <c r="F4" s="68">
        <v>668.03</v>
      </c>
      <c r="G4" s="68">
        <v>50</v>
      </c>
      <c r="H4" s="71">
        <v>50</v>
      </c>
      <c r="I4" s="68">
        <v>100</v>
      </c>
      <c r="J4" s="68">
        <v>100</v>
      </c>
      <c r="K4" s="68">
        <v>50</v>
      </c>
      <c r="L4" s="68">
        <v>50</v>
      </c>
      <c r="M4" s="71">
        <f>G4+I4+K4</f>
        <v>200</v>
      </c>
      <c r="N4" s="68">
        <f>H4+J4+L4</f>
        <v>200</v>
      </c>
      <c r="O4" s="69">
        <f>F4+N4</f>
        <v>868.03</v>
      </c>
      <c r="P4" t="s">
        <v>116</v>
      </c>
    </row>
    <row r="5" spans="1:16" ht="30" customHeight="1" x14ac:dyDescent="0.25">
      <c r="A5" s="3">
        <v>2</v>
      </c>
      <c r="B5" s="39" t="s">
        <v>2</v>
      </c>
      <c r="C5" s="21" t="s">
        <v>3</v>
      </c>
      <c r="D5" s="22" t="s">
        <v>89</v>
      </c>
      <c r="E5" s="68">
        <v>285.45600000000002</v>
      </c>
      <c r="F5" s="68">
        <v>499.25</v>
      </c>
      <c r="G5" s="68">
        <v>50</v>
      </c>
      <c r="H5" s="71">
        <f>G5*$H$4/$G$4</f>
        <v>50</v>
      </c>
      <c r="I5" s="71">
        <v>100</v>
      </c>
      <c r="J5" s="68">
        <f>I5*$J$4/$I$4</f>
        <v>100</v>
      </c>
      <c r="K5" s="68">
        <v>50</v>
      </c>
      <c r="L5" s="68">
        <f>K5*$L$4/$K$4</f>
        <v>50</v>
      </c>
      <c r="M5" s="71">
        <f t="shared" ref="M5:M11" si="0">G5+I5+K5</f>
        <v>200</v>
      </c>
      <c r="N5" s="68">
        <f t="shared" ref="N5:N11" si="1">H5+J5+L5</f>
        <v>200</v>
      </c>
      <c r="O5" s="69">
        <f t="shared" ref="O5:O11" si="2">F5+N5</f>
        <v>699.25</v>
      </c>
      <c r="P5" t="s">
        <v>154</v>
      </c>
    </row>
    <row r="6" spans="1:16" ht="30" customHeight="1" x14ac:dyDescent="0.25">
      <c r="A6" s="3">
        <v>3</v>
      </c>
      <c r="B6" s="39" t="s">
        <v>65</v>
      </c>
      <c r="C6" s="21" t="s">
        <v>56</v>
      </c>
      <c r="D6" s="22" t="s">
        <v>89</v>
      </c>
      <c r="E6" s="68">
        <v>341.71899999999999</v>
      </c>
      <c r="F6" s="68">
        <v>455.61</v>
      </c>
      <c r="G6" s="68">
        <v>45</v>
      </c>
      <c r="H6" s="71">
        <f t="shared" ref="H6:H11" si="3">G6*$H$4/$G$4</f>
        <v>45</v>
      </c>
      <c r="I6" s="71">
        <v>85</v>
      </c>
      <c r="J6" s="68">
        <f t="shared" ref="J6:J11" si="4">I6*$J$4/$I$4</f>
        <v>85</v>
      </c>
      <c r="K6" s="68">
        <v>50</v>
      </c>
      <c r="L6" s="68">
        <f t="shared" ref="L6:L11" si="5">K6*$L$4/$K$4</f>
        <v>50</v>
      </c>
      <c r="M6" s="71">
        <f t="shared" si="0"/>
        <v>180</v>
      </c>
      <c r="N6" s="68">
        <f t="shared" si="1"/>
        <v>180</v>
      </c>
      <c r="O6" s="69">
        <f t="shared" si="2"/>
        <v>635.61</v>
      </c>
      <c r="P6" t="s">
        <v>115</v>
      </c>
    </row>
    <row r="7" spans="1:16" ht="30" customHeight="1" x14ac:dyDescent="0.25">
      <c r="A7" s="3">
        <v>4</v>
      </c>
      <c r="B7" s="39" t="s">
        <v>92</v>
      </c>
      <c r="C7" s="21" t="s">
        <v>93</v>
      </c>
      <c r="D7" s="22" t="s">
        <v>89</v>
      </c>
      <c r="E7" s="68">
        <v>340.83800000000002</v>
      </c>
      <c r="F7" s="68">
        <v>365.35</v>
      </c>
      <c r="G7" s="68">
        <v>45</v>
      </c>
      <c r="H7" s="71">
        <f t="shared" si="3"/>
        <v>45</v>
      </c>
      <c r="I7" s="68">
        <v>85</v>
      </c>
      <c r="J7" s="68">
        <f t="shared" si="4"/>
        <v>85</v>
      </c>
      <c r="K7" s="68">
        <v>50</v>
      </c>
      <c r="L7" s="68">
        <f t="shared" si="5"/>
        <v>50</v>
      </c>
      <c r="M7" s="71">
        <f t="shared" si="0"/>
        <v>180</v>
      </c>
      <c r="N7" s="68">
        <f t="shared" si="1"/>
        <v>180</v>
      </c>
      <c r="O7" s="69">
        <f t="shared" si="2"/>
        <v>545.35</v>
      </c>
      <c r="P7" t="s">
        <v>154</v>
      </c>
    </row>
    <row r="8" spans="1:16" ht="30" customHeight="1" x14ac:dyDescent="0.25">
      <c r="A8" s="3">
        <v>5</v>
      </c>
      <c r="B8" s="39" t="s">
        <v>110</v>
      </c>
      <c r="C8" s="21" t="s">
        <v>111</v>
      </c>
      <c r="D8" s="22" t="s">
        <v>89</v>
      </c>
      <c r="E8" s="68">
        <v>258.99</v>
      </c>
      <c r="F8" s="68">
        <v>358.45</v>
      </c>
      <c r="G8" s="68">
        <v>50</v>
      </c>
      <c r="H8" s="71">
        <f t="shared" si="3"/>
        <v>50</v>
      </c>
      <c r="I8" s="71">
        <v>100</v>
      </c>
      <c r="J8" s="68">
        <f t="shared" si="4"/>
        <v>100</v>
      </c>
      <c r="K8" s="68">
        <v>50</v>
      </c>
      <c r="L8" s="68">
        <f t="shared" si="5"/>
        <v>50</v>
      </c>
      <c r="M8" s="71">
        <f t="shared" si="0"/>
        <v>200</v>
      </c>
      <c r="N8" s="68">
        <f t="shared" si="1"/>
        <v>200</v>
      </c>
      <c r="O8" s="69">
        <f t="shared" si="2"/>
        <v>558.45000000000005</v>
      </c>
      <c r="P8" t="s">
        <v>149</v>
      </c>
    </row>
    <row r="9" spans="1:16" ht="30" customHeight="1" x14ac:dyDescent="0.25">
      <c r="A9" s="3">
        <v>6</v>
      </c>
      <c r="B9" s="39" t="s">
        <v>49</v>
      </c>
      <c r="C9" s="21" t="s">
        <v>47</v>
      </c>
      <c r="D9" s="22" t="s">
        <v>89</v>
      </c>
      <c r="E9" s="68">
        <v>256.113</v>
      </c>
      <c r="F9" s="68">
        <v>336.3</v>
      </c>
      <c r="G9" s="68">
        <v>50</v>
      </c>
      <c r="H9" s="71">
        <f t="shared" si="3"/>
        <v>50</v>
      </c>
      <c r="I9" s="68">
        <v>100</v>
      </c>
      <c r="J9" s="68">
        <f t="shared" si="4"/>
        <v>100</v>
      </c>
      <c r="K9" s="68">
        <v>50</v>
      </c>
      <c r="L9" s="68">
        <f t="shared" si="5"/>
        <v>50</v>
      </c>
      <c r="M9" s="71">
        <f t="shared" si="0"/>
        <v>200</v>
      </c>
      <c r="N9" s="68">
        <f t="shared" si="1"/>
        <v>200</v>
      </c>
      <c r="O9" s="69">
        <f t="shared" si="2"/>
        <v>536.29999999999995</v>
      </c>
      <c r="P9" t="s">
        <v>149</v>
      </c>
    </row>
    <row r="10" spans="1:16" ht="30" customHeight="1" x14ac:dyDescent="0.25">
      <c r="A10" s="3">
        <v>7</v>
      </c>
      <c r="B10" s="39" t="s">
        <v>61</v>
      </c>
      <c r="C10" s="21" t="s">
        <v>52</v>
      </c>
      <c r="D10" s="22" t="s">
        <v>89</v>
      </c>
      <c r="E10" s="68">
        <v>283.5</v>
      </c>
      <c r="F10" s="68">
        <v>327.64</v>
      </c>
      <c r="G10" s="68">
        <v>40</v>
      </c>
      <c r="H10" s="71">
        <f t="shared" si="3"/>
        <v>40</v>
      </c>
      <c r="I10" s="68">
        <v>100</v>
      </c>
      <c r="J10" s="68">
        <f t="shared" si="4"/>
        <v>100</v>
      </c>
      <c r="K10" s="68">
        <v>50</v>
      </c>
      <c r="L10" s="68">
        <f t="shared" si="5"/>
        <v>50</v>
      </c>
      <c r="M10" s="71">
        <f t="shared" si="0"/>
        <v>190</v>
      </c>
      <c r="N10" s="68">
        <f t="shared" si="1"/>
        <v>190</v>
      </c>
      <c r="O10" s="69">
        <f t="shared" si="2"/>
        <v>517.64</v>
      </c>
      <c r="P10" t="s">
        <v>149</v>
      </c>
    </row>
    <row r="11" spans="1:16" ht="30" customHeight="1" x14ac:dyDescent="0.25">
      <c r="A11" s="3">
        <v>8</v>
      </c>
      <c r="B11" s="39" t="s">
        <v>90</v>
      </c>
      <c r="C11" s="21" t="s">
        <v>91</v>
      </c>
      <c r="D11" s="22" t="s">
        <v>89</v>
      </c>
      <c r="E11" s="68">
        <v>325.13799999999998</v>
      </c>
      <c r="F11" s="68">
        <v>320.47000000000003</v>
      </c>
      <c r="G11" s="68">
        <v>40</v>
      </c>
      <c r="H11" s="71">
        <f t="shared" si="3"/>
        <v>40</v>
      </c>
      <c r="I11" s="68">
        <v>85</v>
      </c>
      <c r="J11" s="68">
        <f t="shared" si="4"/>
        <v>85</v>
      </c>
      <c r="K11" s="68">
        <v>50</v>
      </c>
      <c r="L11" s="68">
        <f t="shared" si="5"/>
        <v>50</v>
      </c>
      <c r="M11" s="71">
        <f t="shared" si="0"/>
        <v>175</v>
      </c>
      <c r="N11" s="68">
        <f t="shared" si="1"/>
        <v>175</v>
      </c>
      <c r="O11" s="69">
        <f t="shared" si="2"/>
        <v>495.47</v>
      </c>
      <c r="P11" t="s">
        <v>149</v>
      </c>
    </row>
    <row r="12" spans="1:16" ht="15.75" x14ac:dyDescent="0.25">
      <c r="A12" s="184"/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7"/>
    </row>
  </sheetData>
  <sheetProtection algorithmName="SHA-512" hashValue="Rcx6hF4NGIy2CC1FEVUKdA+Aa0xTitra9xkaLxZnDJNecveC3z7i69ZFHXa4qiav39HadLuzjtPIOi5O8OMeyA==" saltValue="C4hSKgwgQI+jyw310mK1KQ==" spinCount="100000" sheet="1" objects="1" scenarios="1"/>
  <mergeCells count="5">
    <mergeCell ref="A1:O1"/>
    <mergeCell ref="G2:J2"/>
    <mergeCell ref="K2:L2"/>
    <mergeCell ref="A12:O12"/>
    <mergeCell ref="A3:D3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5"/>
  <sheetViews>
    <sheetView workbookViewId="0">
      <selection activeCell="Q1" sqref="Q1:Q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3.140625" style="11" customWidth="1"/>
    <col min="4" max="4" width="22.28515625" style="11" customWidth="1"/>
    <col min="5" max="5" width="16.85546875" style="11" customWidth="1"/>
    <col min="6" max="6" width="18.85546875" style="11" customWidth="1"/>
    <col min="7" max="8" width="9.28515625" style="11" customWidth="1"/>
    <col min="9" max="9" width="9.28515625" style="26" customWidth="1"/>
    <col min="10" max="10" width="9.140625" style="26"/>
    <col min="11" max="11" width="24.85546875" style="11" customWidth="1"/>
    <col min="12" max="12" width="11.42578125" style="26" bestFit="1" customWidth="1"/>
    <col min="13" max="13" width="9.140625" style="11"/>
    <col min="14" max="14" width="11.28515625" style="26" customWidth="1"/>
    <col min="15" max="15" width="14.5703125" style="11" customWidth="1"/>
    <col min="16" max="16" width="11.7109375" customWidth="1"/>
  </cols>
  <sheetData>
    <row r="1" spans="1:16" ht="15.75" x14ac:dyDescent="0.25">
      <c r="A1" s="173" t="s">
        <v>127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5"/>
    </row>
    <row r="2" spans="1:16" ht="15.75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6" ht="59.25" customHeight="1" x14ac:dyDescent="0.25">
      <c r="A3" s="37" t="s">
        <v>35</v>
      </c>
      <c r="B3" s="14" t="s">
        <v>29</v>
      </c>
      <c r="C3" s="38" t="s">
        <v>34</v>
      </c>
      <c r="D3" s="10" t="s">
        <v>31</v>
      </c>
      <c r="E3" s="93" t="s">
        <v>143</v>
      </c>
      <c r="F3" s="93" t="s">
        <v>128</v>
      </c>
      <c r="G3" s="197" t="s">
        <v>129</v>
      </c>
      <c r="H3" s="169"/>
      <c r="I3" s="169"/>
      <c r="J3" s="170"/>
      <c r="K3" s="197" t="s">
        <v>134</v>
      </c>
      <c r="L3" s="170"/>
      <c r="M3" s="14" t="s">
        <v>32</v>
      </c>
      <c r="N3" s="14" t="s">
        <v>33</v>
      </c>
      <c r="O3" s="14" t="s">
        <v>136</v>
      </c>
    </row>
    <row r="4" spans="1:16" ht="66" customHeight="1" x14ac:dyDescent="0.25">
      <c r="A4" s="174" t="s">
        <v>21</v>
      </c>
      <c r="B4" s="174"/>
      <c r="C4" s="174"/>
      <c r="D4" s="174"/>
      <c r="E4" s="16"/>
      <c r="F4" s="16"/>
      <c r="G4" s="16" t="s">
        <v>130</v>
      </c>
      <c r="H4" s="16" t="s">
        <v>131</v>
      </c>
      <c r="I4" s="16" t="s">
        <v>132</v>
      </c>
      <c r="J4" s="17" t="s">
        <v>133</v>
      </c>
      <c r="K4" s="18" t="s">
        <v>135</v>
      </c>
      <c r="L4" s="16" t="s">
        <v>131</v>
      </c>
      <c r="M4" s="16"/>
      <c r="N4" s="16"/>
      <c r="O4" s="27"/>
    </row>
    <row r="5" spans="1:16" ht="30" customHeight="1" x14ac:dyDescent="0.25">
      <c r="A5" s="4">
        <v>1</v>
      </c>
      <c r="B5" s="157" t="s">
        <v>105</v>
      </c>
      <c r="C5" s="160" t="s">
        <v>106</v>
      </c>
      <c r="D5" s="22" t="s">
        <v>89</v>
      </c>
      <c r="E5" s="155">
        <v>371.3</v>
      </c>
      <c r="F5" s="155">
        <v>591.19200000000001</v>
      </c>
      <c r="G5" s="163">
        <v>50</v>
      </c>
      <c r="H5" s="68">
        <v>50</v>
      </c>
      <c r="I5" s="68">
        <v>85</v>
      </c>
      <c r="J5" s="71">
        <f>I5*$J$6/$I$6</f>
        <v>85</v>
      </c>
      <c r="K5" s="163">
        <v>50</v>
      </c>
      <c r="L5" s="68">
        <v>50</v>
      </c>
      <c r="M5" s="68">
        <f>G5+I5+K5</f>
        <v>185</v>
      </c>
      <c r="N5" s="68">
        <f>H5+J5+L5</f>
        <v>185</v>
      </c>
      <c r="O5" s="68">
        <f>F5+N5</f>
        <v>776.19200000000001</v>
      </c>
      <c r="P5" t="s">
        <v>162</v>
      </c>
    </row>
    <row r="6" spans="1:16" ht="30" customHeight="1" x14ac:dyDescent="0.25">
      <c r="A6" s="4">
        <v>2</v>
      </c>
      <c r="B6" s="157" t="s">
        <v>64</v>
      </c>
      <c r="C6" s="160" t="s">
        <v>55</v>
      </c>
      <c r="D6" s="22" t="s">
        <v>89</v>
      </c>
      <c r="E6" s="155">
        <v>394.13799999999998</v>
      </c>
      <c r="F6" s="155">
        <v>519.41200000000003</v>
      </c>
      <c r="G6" s="163">
        <v>50</v>
      </c>
      <c r="H6" s="68">
        <f>G6*$H$5/$G$5</f>
        <v>50</v>
      </c>
      <c r="I6" s="68">
        <v>100</v>
      </c>
      <c r="J6" s="71">
        <v>100</v>
      </c>
      <c r="K6" s="163">
        <v>50</v>
      </c>
      <c r="L6" s="68">
        <f>K6*$L$5/$K$5</f>
        <v>50</v>
      </c>
      <c r="M6" s="68">
        <f t="shared" ref="M6:M14" si="0">G6+I6+K6</f>
        <v>200</v>
      </c>
      <c r="N6" s="68">
        <f t="shared" ref="N6:N14" si="1">H6+J6+L6</f>
        <v>200</v>
      </c>
      <c r="O6" s="68">
        <f t="shared" ref="O6:O14" si="2">F6+N6</f>
        <v>719.41200000000003</v>
      </c>
      <c r="P6" t="s">
        <v>163</v>
      </c>
    </row>
    <row r="7" spans="1:16" ht="30" customHeight="1" x14ac:dyDescent="0.25">
      <c r="A7" s="4">
        <v>3</v>
      </c>
      <c r="B7" s="158" t="s">
        <v>2</v>
      </c>
      <c r="C7" s="161" t="s">
        <v>3</v>
      </c>
      <c r="D7" s="22" t="s">
        <v>89</v>
      </c>
      <c r="E7" s="155">
        <v>285.45600000000002</v>
      </c>
      <c r="F7" s="155">
        <v>501.09100000000001</v>
      </c>
      <c r="G7" s="163">
        <v>50</v>
      </c>
      <c r="H7" s="68">
        <f t="shared" ref="H7:H14" si="3">G7*$H$5/$G$5</f>
        <v>50</v>
      </c>
      <c r="I7" s="68">
        <v>100</v>
      </c>
      <c r="J7" s="71">
        <f>I7*$J$6/$I$6</f>
        <v>100</v>
      </c>
      <c r="K7" s="163">
        <v>50</v>
      </c>
      <c r="L7" s="68">
        <f t="shared" ref="L7:L14" si="4">K7*$L$5/$K$5</f>
        <v>50</v>
      </c>
      <c r="M7" s="68">
        <f t="shared" si="0"/>
        <v>200</v>
      </c>
      <c r="N7" s="68">
        <f t="shared" si="1"/>
        <v>200</v>
      </c>
      <c r="O7" s="68">
        <f t="shared" si="2"/>
        <v>701.09100000000001</v>
      </c>
      <c r="P7" t="s">
        <v>163</v>
      </c>
    </row>
    <row r="8" spans="1:16" ht="30" customHeight="1" x14ac:dyDescent="0.25">
      <c r="A8" s="4">
        <v>4</v>
      </c>
      <c r="B8" s="156" t="s">
        <v>65</v>
      </c>
      <c r="C8" s="154" t="s">
        <v>56</v>
      </c>
      <c r="D8" s="22" t="s">
        <v>89</v>
      </c>
      <c r="E8" s="154">
        <v>341.71899999999999</v>
      </c>
      <c r="F8" s="154">
        <v>487.76799999999997</v>
      </c>
      <c r="G8" s="163">
        <v>45</v>
      </c>
      <c r="H8" s="68">
        <f t="shared" si="3"/>
        <v>45</v>
      </c>
      <c r="I8" s="68">
        <v>85</v>
      </c>
      <c r="J8" s="71">
        <f t="shared" ref="J8:J14" si="5">I8*$J$6/$I$6</f>
        <v>85</v>
      </c>
      <c r="K8" s="163">
        <v>50</v>
      </c>
      <c r="L8" s="68">
        <f t="shared" si="4"/>
        <v>50</v>
      </c>
      <c r="M8" s="68">
        <f t="shared" si="0"/>
        <v>180</v>
      </c>
      <c r="N8" s="68">
        <f t="shared" si="1"/>
        <v>180</v>
      </c>
      <c r="O8" s="68">
        <f t="shared" si="2"/>
        <v>667.76800000000003</v>
      </c>
      <c r="P8" t="s">
        <v>162</v>
      </c>
    </row>
    <row r="9" spans="1:16" ht="30" customHeight="1" x14ac:dyDescent="0.25">
      <c r="A9" s="4">
        <v>5</v>
      </c>
      <c r="B9" s="159" t="s">
        <v>63</v>
      </c>
      <c r="C9" s="162" t="s">
        <v>54</v>
      </c>
      <c r="D9" s="22" t="s">
        <v>89</v>
      </c>
      <c r="E9" s="155">
        <v>262.113</v>
      </c>
      <c r="F9" s="155">
        <v>443.65100000000001</v>
      </c>
      <c r="G9" s="163">
        <v>50</v>
      </c>
      <c r="H9" s="68">
        <f t="shared" si="3"/>
        <v>50</v>
      </c>
      <c r="I9" s="68">
        <v>100</v>
      </c>
      <c r="J9" s="71">
        <f t="shared" si="5"/>
        <v>100</v>
      </c>
      <c r="K9" s="163">
        <v>50</v>
      </c>
      <c r="L9" s="68">
        <f t="shared" si="4"/>
        <v>50</v>
      </c>
      <c r="M9" s="68">
        <f t="shared" si="0"/>
        <v>200</v>
      </c>
      <c r="N9" s="68">
        <f t="shared" si="1"/>
        <v>200</v>
      </c>
      <c r="O9" s="68">
        <f t="shared" si="2"/>
        <v>643.65100000000007</v>
      </c>
      <c r="P9" t="s">
        <v>162</v>
      </c>
    </row>
    <row r="10" spans="1:16" ht="30" customHeight="1" x14ac:dyDescent="0.25">
      <c r="A10" s="4">
        <v>6</v>
      </c>
      <c r="B10" s="157" t="s">
        <v>12</v>
      </c>
      <c r="C10" s="160" t="s">
        <v>13</v>
      </c>
      <c r="D10" s="22" t="s">
        <v>89</v>
      </c>
      <c r="E10" s="155">
        <v>280.95</v>
      </c>
      <c r="F10" s="155">
        <v>409.666</v>
      </c>
      <c r="G10" s="163">
        <v>45</v>
      </c>
      <c r="H10" s="68">
        <f t="shared" si="3"/>
        <v>45</v>
      </c>
      <c r="I10" s="68">
        <v>100</v>
      </c>
      <c r="J10" s="71">
        <f t="shared" si="5"/>
        <v>100</v>
      </c>
      <c r="K10" s="163">
        <v>50</v>
      </c>
      <c r="L10" s="68">
        <f t="shared" si="4"/>
        <v>50</v>
      </c>
      <c r="M10" s="68">
        <f t="shared" si="0"/>
        <v>195</v>
      </c>
      <c r="N10" s="68">
        <f t="shared" si="1"/>
        <v>195</v>
      </c>
      <c r="O10" s="68">
        <f t="shared" si="2"/>
        <v>604.66599999999994</v>
      </c>
      <c r="P10" t="s">
        <v>164</v>
      </c>
    </row>
    <row r="11" spans="1:16" ht="29.25" customHeight="1" x14ac:dyDescent="0.25">
      <c r="A11" s="150">
        <v>7</v>
      </c>
      <c r="B11" s="153" t="s">
        <v>74</v>
      </c>
      <c r="C11" s="153" t="s">
        <v>73</v>
      </c>
      <c r="D11" s="153" t="s">
        <v>89</v>
      </c>
      <c r="E11" s="153">
        <v>236.83799999999999</v>
      </c>
      <c r="F11" s="153">
        <v>344.36500000000001</v>
      </c>
      <c r="G11" s="164">
        <v>50</v>
      </c>
      <c r="H11" s="68">
        <f t="shared" si="3"/>
        <v>50</v>
      </c>
      <c r="I11" s="153">
        <v>100</v>
      </c>
      <c r="J11" s="71">
        <f t="shared" si="5"/>
        <v>100</v>
      </c>
      <c r="K11" s="164">
        <v>50</v>
      </c>
      <c r="L11" s="68">
        <f t="shared" si="4"/>
        <v>50</v>
      </c>
      <c r="M11" s="68">
        <f t="shared" si="0"/>
        <v>200</v>
      </c>
      <c r="N11" s="68">
        <f t="shared" si="1"/>
        <v>200</v>
      </c>
      <c r="O11" s="68">
        <f t="shared" si="2"/>
        <v>544.36500000000001</v>
      </c>
      <c r="P11" t="s">
        <v>150</v>
      </c>
    </row>
    <row r="12" spans="1:16" ht="30.75" customHeight="1" x14ac:dyDescent="0.25">
      <c r="A12" s="151">
        <v>8</v>
      </c>
      <c r="B12" s="156" t="s">
        <v>46</v>
      </c>
      <c r="C12" s="154" t="s">
        <v>43</v>
      </c>
      <c r="D12" s="154" t="s">
        <v>89</v>
      </c>
      <c r="E12" s="154">
        <v>225.95</v>
      </c>
      <c r="F12" s="154">
        <v>325.69600000000003</v>
      </c>
      <c r="G12" s="165">
        <v>40</v>
      </c>
      <c r="H12" s="68">
        <f t="shared" si="3"/>
        <v>40</v>
      </c>
      <c r="I12" s="152">
        <v>90</v>
      </c>
      <c r="J12" s="71">
        <f t="shared" si="5"/>
        <v>90</v>
      </c>
      <c r="K12" s="165">
        <v>50</v>
      </c>
      <c r="L12" s="68">
        <f t="shared" si="4"/>
        <v>50</v>
      </c>
      <c r="M12" s="68">
        <f t="shared" si="0"/>
        <v>180</v>
      </c>
      <c r="N12" s="68">
        <f t="shared" si="1"/>
        <v>180</v>
      </c>
      <c r="O12" s="68">
        <f t="shared" si="2"/>
        <v>505.69600000000003</v>
      </c>
      <c r="P12" t="s">
        <v>150</v>
      </c>
    </row>
    <row r="13" spans="1:16" ht="27.75" customHeight="1" x14ac:dyDescent="0.25">
      <c r="A13" s="151">
        <v>9</v>
      </c>
      <c r="B13" s="156" t="s">
        <v>45</v>
      </c>
      <c r="C13" s="154" t="s">
        <v>42</v>
      </c>
      <c r="D13" s="154" t="s">
        <v>89</v>
      </c>
      <c r="E13" s="154">
        <v>237.94499999999999</v>
      </c>
      <c r="F13" s="154">
        <v>325.35300000000001</v>
      </c>
      <c r="G13" s="165">
        <v>35</v>
      </c>
      <c r="H13" s="68">
        <f t="shared" si="3"/>
        <v>35</v>
      </c>
      <c r="I13" s="152">
        <v>100</v>
      </c>
      <c r="J13" s="71">
        <f t="shared" si="5"/>
        <v>100</v>
      </c>
      <c r="K13" s="165">
        <v>50</v>
      </c>
      <c r="L13" s="68">
        <f t="shared" si="4"/>
        <v>50</v>
      </c>
      <c r="M13" s="68">
        <f t="shared" si="0"/>
        <v>185</v>
      </c>
      <c r="N13" s="68">
        <f t="shared" si="1"/>
        <v>185</v>
      </c>
      <c r="O13" s="68">
        <f t="shared" si="2"/>
        <v>510.35300000000001</v>
      </c>
      <c r="P13" t="s">
        <v>150</v>
      </c>
    </row>
    <row r="14" spans="1:16" ht="27.75" customHeight="1" x14ac:dyDescent="0.25">
      <c r="A14" s="151">
        <v>10</v>
      </c>
      <c r="B14" s="156" t="s">
        <v>112</v>
      </c>
      <c r="C14" s="154" t="s">
        <v>113</v>
      </c>
      <c r="D14" s="154" t="s">
        <v>89</v>
      </c>
      <c r="E14" s="154">
        <v>192.55</v>
      </c>
      <c r="F14" s="154">
        <v>257.45400000000001</v>
      </c>
      <c r="G14" s="165">
        <v>40</v>
      </c>
      <c r="H14" s="68">
        <f t="shared" si="3"/>
        <v>40</v>
      </c>
      <c r="I14" s="152">
        <v>80</v>
      </c>
      <c r="J14" s="71">
        <f t="shared" si="5"/>
        <v>80</v>
      </c>
      <c r="K14" s="165">
        <v>45</v>
      </c>
      <c r="L14" s="68">
        <f t="shared" si="4"/>
        <v>45</v>
      </c>
      <c r="M14" s="68">
        <f t="shared" si="0"/>
        <v>165</v>
      </c>
      <c r="N14" s="68">
        <f t="shared" si="1"/>
        <v>165</v>
      </c>
      <c r="O14" s="68">
        <f t="shared" si="2"/>
        <v>422.45400000000001</v>
      </c>
      <c r="P14" t="s">
        <v>164</v>
      </c>
    </row>
    <row r="15" spans="1:16" ht="27" customHeight="1" x14ac:dyDescent="0.25">
      <c r="A15" s="151">
        <v>11</v>
      </c>
      <c r="B15" s="156" t="s">
        <v>50</v>
      </c>
      <c r="C15" s="154" t="s">
        <v>48</v>
      </c>
      <c r="D15" s="154" t="s">
        <v>89</v>
      </c>
      <c r="E15" s="154">
        <v>261.83800000000002</v>
      </c>
      <c r="F15" s="154">
        <v>322.38200000000001</v>
      </c>
      <c r="G15" s="165">
        <v>40</v>
      </c>
      <c r="H15" s="68">
        <f>G15*$H$5/$G$5</f>
        <v>40</v>
      </c>
      <c r="I15" s="152">
        <v>10</v>
      </c>
      <c r="J15" s="71">
        <f>I15*$J$6/$I$6</f>
        <v>10</v>
      </c>
      <c r="K15" s="165">
        <v>50</v>
      </c>
      <c r="L15" s="68">
        <f>K15*$L$5/$K$5</f>
        <v>50</v>
      </c>
      <c r="M15" s="68">
        <f>G15+I15+K15</f>
        <v>100</v>
      </c>
      <c r="N15" s="68">
        <f>H15+J15+L15</f>
        <v>100</v>
      </c>
      <c r="O15" s="68">
        <f>F15+N15</f>
        <v>422.38200000000001</v>
      </c>
      <c r="P15" t="s">
        <v>150</v>
      </c>
    </row>
  </sheetData>
  <sheetProtection algorithmName="SHA-512" hashValue="72glKyvYNADEH1zwIjLgeImmYcMQ9kNTcIpURbhMx6D4ahnvkfM21DX5Lo73uR5QSKcj95pIujtETJe3dvdPLA==" saltValue="1J4a/3fy7lOnwHpUuTtlew==" spinCount="100000" sheet="1" objects="1" scenarios="1"/>
  <mergeCells count="4">
    <mergeCell ref="A1:O1"/>
    <mergeCell ref="G3:J3"/>
    <mergeCell ref="K3:L3"/>
    <mergeCell ref="A4:D4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9"/>
  <sheetViews>
    <sheetView tabSelected="1" workbookViewId="0">
      <selection activeCell="N15" sqref="N15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6.85546875" style="11" customWidth="1"/>
    <col min="4" max="4" width="17.140625" style="11" customWidth="1"/>
    <col min="5" max="5" width="15.7109375" style="11" customWidth="1"/>
    <col min="6" max="6" width="17.28515625" style="11" customWidth="1"/>
    <col min="7" max="8" width="9.28515625" style="11" customWidth="1"/>
    <col min="9" max="9" width="9.28515625" style="26" customWidth="1"/>
    <col min="10" max="10" width="9.140625" style="26"/>
    <col min="11" max="11" width="16.42578125" style="11" customWidth="1"/>
    <col min="12" max="12" width="11.42578125" style="26" bestFit="1" customWidth="1"/>
    <col min="13" max="13" width="12.85546875" style="11" customWidth="1"/>
    <col min="14" max="14" width="13.5703125" style="26" customWidth="1"/>
    <col min="15" max="15" width="14" style="11" customWidth="1"/>
  </cols>
  <sheetData>
    <row r="1" spans="1:16" ht="15.75" x14ac:dyDescent="0.25">
      <c r="A1" s="173" t="s">
        <v>161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5"/>
    </row>
    <row r="2" spans="1:16" ht="18" customHeight="1" x14ac:dyDescent="0.25">
      <c r="A2" s="205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</row>
    <row r="3" spans="1:16" ht="75.75" customHeight="1" x14ac:dyDescent="0.25">
      <c r="A3" s="37" t="s">
        <v>35</v>
      </c>
      <c r="B3" s="14" t="s">
        <v>29</v>
      </c>
      <c r="C3" s="38" t="s">
        <v>34</v>
      </c>
      <c r="D3" s="10" t="s">
        <v>31</v>
      </c>
      <c r="E3" s="93" t="s">
        <v>143</v>
      </c>
      <c r="F3" s="93" t="s">
        <v>128</v>
      </c>
      <c r="G3" s="197" t="s">
        <v>129</v>
      </c>
      <c r="H3" s="169"/>
      <c r="I3" s="169"/>
      <c r="J3" s="170"/>
      <c r="K3" s="197" t="s">
        <v>134</v>
      </c>
      <c r="L3" s="170"/>
      <c r="M3" s="14" t="s">
        <v>32</v>
      </c>
      <c r="N3" s="14" t="s">
        <v>33</v>
      </c>
      <c r="O3" s="14" t="s">
        <v>136</v>
      </c>
    </row>
    <row r="4" spans="1:16" ht="63" customHeight="1" x14ac:dyDescent="0.25">
      <c r="A4" s="174" t="s">
        <v>22</v>
      </c>
      <c r="B4" s="174"/>
      <c r="C4" s="174"/>
      <c r="D4" s="174"/>
      <c r="E4" s="16"/>
      <c r="F4" s="16"/>
      <c r="G4" s="16" t="s">
        <v>130</v>
      </c>
      <c r="H4" s="16" t="s">
        <v>131</v>
      </c>
      <c r="I4" s="16" t="s">
        <v>132</v>
      </c>
      <c r="J4" s="17" t="s">
        <v>133</v>
      </c>
      <c r="K4" s="18" t="s">
        <v>135</v>
      </c>
      <c r="L4" s="16" t="s">
        <v>131</v>
      </c>
      <c r="M4" s="16"/>
      <c r="N4" s="16"/>
      <c r="O4" s="14"/>
    </row>
    <row r="5" spans="1:16" ht="30" customHeight="1" x14ac:dyDescent="0.25">
      <c r="A5" s="4">
        <v>1</v>
      </c>
      <c r="B5" s="41" t="s">
        <v>12</v>
      </c>
      <c r="C5" s="41" t="s">
        <v>13</v>
      </c>
      <c r="D5" s="22" t="s">
        <v>89</v>
      </c>
      <c r="E5" s="68">
        <v>280.95</v>
      </c>
      <c r="F5" s="68">
        <v>673.20299999999997</v>
      </c>
      <c r="G5" s="68">
        <v>45</v>
      </c>
      <c r="H5" s="68">
        <f t="shared" ref="H5:H6" si="0">G5*$H$7/$G$7</f>
        <v>48.913043478260867</v>
      </c>
      <c r="I5" s="68">
        <v>100</v>
      </c>
      <c r="J5" s="68">
        <v>100</v>
      </c>
      <c r="K5" s="68">
        <v>50</v>
      </c>
      <c r="L5" s="71">
        <v>50</v>
      </c>
      <c r="M5" s="68">
        <f>G5+I5+K5</f>
        <v>195</v>
      </c>
      <c r="N5" s="68">
        <f>H5+J5+L5</f>
        <v>198.91304347826087</v>
      </c>
      <c r="O5" s="68">
        <f>F5+N5</f>
        <v>872.11604347826085</v>
      </c>
      <c r="P5" t="s">
        <v>154</v>
      </c>
    </row>
    <row r="6" spans="1:16" ht="30" customHeight="1" x14ac:dyDescent="0.25">
      <c r="A6" s="4">
        <v>2</v>
      </c>
      <c r="B6" s="41" t="s">
        <v>23</v>
      </c>
      <c r="C6" s="41" t="s">
        <v>24</v>
      </c>
      <c r="D6" s="22" t="s">
        <v>89</v>
      </c>
      <c r="E6" s="68">
        <v>179.7</v>
      </c>
      <c r="F6" s="68">
        <v>453.88</v>
      </c>
      <c r="G6" s="68">
        <v>45</v>
      </c>
      <c r="H6" s="68">
        <f t="shared" si="0"/>
        <v>48.913043478260867</v>
      </c>
      <c r="I6" s="68">
        <v>100</v>
      </c>
      <c r="J6" s="68">
        <f>I6*$J$5/$I$5</f>
        <v>100</v>
      </c>
      <c r="K6" s="68">
        <v>50</v>
      </c>
      <c r="L6" s="68">
        <f>K6*$L$5/$K$5</f>
        <v>50</v>
      </c>
      <c r="M6" s="68">
        <f t="shared" ref="M6:M9" si="1">G6+I6+K6</f>
        <v>195</v>
      </c>
      <c r="N6" s="68">
        <f t="shared" ref="N6:N9" si="2">H6+J6+L6</f>
        <v>198.91304347826087</v>
      </c>
      <c r="O6" s="68">
        <f t="shared" ref="O6:O9" si="3">F6+N6</f>
        <v>652.79304347826087</v>
      </c>
      <c r="P6" t="s">
        <v>114</v>
      </c>
    </row>
    <row r="7" spans="1:16" ht="30" customHeight="1" x14ac:dyDescent="0.25">
      <c r="A7" s="4">
        <v>3</v>
      </c>
      <c r="B7" s="41" t="s">
        <v>102</v>
      </c>
      <c r="C7" s="41" t="s">
        <v>103</v>
      </c>
      <c r="D7" s="22" t="s">
        <v>89</v>
      </c>
      <c r="E7" s="68">
        <v>117.063</v>
      </c>
      <c r="F7" s="68">
        <v>381.92500000000001</v>
      </c>
      <c r="G7" s="68">
        <v>46</v>
      </c>
      <c r="H7" s="68">
        <v>50</v>
      </c>
      <c r="I7" s="68">
        <v>90</v>
      </c>
      <c r="J7" s="68">
        <f t="shared" ref="J7:J9" si="4">I7*$J$5/$I$5</f>
        <v>90</v>
      </c>
      <c r="K7" s="68">
        <v>50</v>
      </c>
      <c r="L7" s="68">
        <f t="shared" ref="L7:L9" si="5">K7*$L$5/$K$5</f>
        <v>50</v>
      </c>
      <c r="M7" s="68">
        <f t="shared" si="1"/>
        <v>186</v>
      </c>
      <c r="N7" s="68">
        <f t="shared" si="2"/>
        <v>190</v>
      </c>
      <c r="O7" s="68">
        <f t="shared" si="3"/>
        <v>571.92499999999995</v>
      </c>
      <c r="P7" t="s">
        <v>114</v>
      </c>
    </row>
    <row r="8" spans="1:16" ht="30" customHeight="1" x14ac:dyDescent="0.25">
      <c r="A8" s="4">
        <v>4</v>
      </c>
      <c r="B8" s="41" t="s">
        <v>10</v>
      </c>
      <c r="C8" s="41" t="s">
        <v>11</v>
      </c>
      <c r="D8" s="22" t="s">
        <v>89</v>
      </c>
      <c r="E8" s="68">
        <v>27.5</v>
      </c>
      <c r="F8" s="68">
        <v>56.502000000000002</v>
      </c>
      <c r="G8" s="68">
        <v>46</v>
      </c>
      <c r="H8" s="68">
        <f>G8*$H$7/$G$7</f>
        <v>50</v>
      </c>
      <c r="I8" s="68">
        <v>83</v>
      </c>
      <c r="J8" s="68">
        <f t="shared" si="4"/>
        <v>83</v>
      </c>
      <c r="K8" s="68">
        <v>50</v>
      </c>
      <c r="L8" s="68">
        <f t="shared" si="5"/>
        <v>50</v>
      </c>
      <c r="M8" s="68">
        <f t="shared" si="1"/>
        <v>179</v>
      </c>
      <c r="N8" s="68">
        <f t="shared" si="2"/>
        <v>183</v>
      </c>
      <c r="O8" s="68">
        <f t="shared" si="3"/>
        <v>239.50200000000001</v>
      </c>
      <c r="P8" t="s">
        <v>154</v>
      </c>
    </row>
    <row r="9" spans="1:16" ht="30" customHeight="1" x14ac:dyDescent="0.25">
      <c r="A9" s="4">
        <v>5</v>
      </c>
      <c r="B9" s="41" t="s">
        <v>88</v>
      </c>
      <c r="C9" s="41" t="s">
        <v>87</v>
      </c>
      <c r="D9" s="22" t="s">
        <v>89</v>
      </c>
      <c r="E9" s="68">
        <v>2.5</v>
      </c>
      <c r="F9" s="68">
        <v>18.315000000000001</v>
      </c>
      <c r="G9" s="68">
        <v>40</v>
      </c>
      <c r="H9" s="68">
        <f>G9*$H$7/$G$7</f>
        <v>43.478260869565219</v>
      </c>
      <c r="I9" s="68">
        <v>75</v>
      </c>
      <c r="J9" s="68">
        <f t="shared" si="4"/>
        <v>75</v>
      </c>
      <c r="K9" s="68">
        <v>50</v>
      </c>
      <c r="L9" s="68">
        <f t="shared" si="5"/>
        <v>50</v>
      </c>
      <c r="M9" s="68">
        <f t="shared" si="1"/>
        <v>165</v>
      </c>
      <c r="N9" s="68">
        <f t="shared" si="2"/>
        <v>168.47826086956522</v>
      </c>
      <c r="O9" s="68">
        <f t="shared" si="3"/>
        <v>186.79326086956522</v>
      </c>
      <c r="P9" s="146" t="s">
        <v>116</v>
      </c>
    </row>
  </sheetData>
  <sheetProtection algorithmName="SHA-512" hashValue="3jauGQgFJYFafASV0rGne7jHNqZrdLw6eihlnamibYxUF+IDa+Pdm95SkCMJhIgX/2mWu02gmfQXNUrw1QTPtw==" saltValue="dZiZMUVJdnTmQm3FPhUHpA==" spinCount="100000" sheet="1" objects="1" scenarios="1"/>
  <mergeCells count="5">
    <mergeCell ref="A1:O1"/>
    <mergeCell ref="G3:J3"/>
    <mergeCell ref="A4:D4"/>
    <mergeCell ref="A2:O2"/>
    <mergeCell ref="K3:L3"/>
  </mergeCells>
  <phoneticPr fontId="11" type="noConversion"/>
  <pageMargins left="0.75" right="0.75" top="1" bottom="1" header="0.5" footer="0.5"/>
  <pageSetup paperSize="9" scale="60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2"/>
  <sheetViews>
    <sheetView zoomScaleNormal="100" workbookViewId="0">
      <selection activeCell="R10" sqref="R10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6.42578125" style="11" customWidth="1"/>
    <col min="6" max="6" width="18.5703125" style="11" customWidth="1"/>
    <col min="7" max="7" width="10.5703125" style="11" customWidth="1"/>
    <col min="8" max="9" width="9.28515625" style="11" customWidth="1"/>
    <col min="10" max="10" width="9.28515625" style="26" customWidth="1"/>
    <col min="11" max="11" width="15" style="26" customWidth="1"/>
    <col min="12" max="12" width="9.140625" style="11" customWidth="1"/>
    <col min="13" max="13" width="12.140625" style="26" customWidth="1"/>
    <col min="14" max="14" width="14.140625" style="11" customWidth="1"/>
    <col min="15" max="15" width="14.7109375" style="26" customWidth="1"/>
    <col min="16" max="16" width="11" style="11" customWidth="1"/>
  </cols>
  <sheetData>
    <row r="1" spans="1:16" s="29" customFormat="1" ht="30" customHeight="1" x14ac:dyDescent="0.25">
      <c r="A1" s="173" t="s">
        <v>122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5"/>
      <c r="P1" s="11"/>
    </row>
    <row r="2" spans="1:16" x14ac:dyDescent="0.25">
      <c r="A2" s="180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6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6" ht="61.5" customHeight="1" x14ac:dyDescent="0.25">
      <c r="A4" s="10" t="s">
        <v>28</v>
      </c>
      <c r="B4" s="10" t="s">
        <v>29</v>
      </c>
      <c r="C4" s="10" t="s">
        <v>30</v>
      </c>
      <c r="D4" s="10" t="s">
        <v>31</v>
      </c>
      <c r="E4" s="93" t="s">
        <v>143</v>
      </c>
      <c r="F4" s="93" t="s">
        <v>128</v>
      </c>
      <c r="G4" s="176" t="s">
        <v>129</v>
      </c>
      <c r="H4" s="169"/>
      <c r="I4" s="169"/>
      <c r="J4" s="170"/>
      <c r="K4" s="176" t="s">
        <v>134</v>
      </c>
      <c r="L4" s="170"/>
      <c r="M4" s="12" t="s">
        <v>32</v>
      </c>
      <c r="N4" s="13" t="s">
        <v>33</v>
      </c>
      <c r="O4" s="94" t="s">
        <v>136</v>
      </c>
      <c r="P4" s="31"/>
    </row>
    <row r="5" spans="1:16" ht="53.25" customHeight="1" x14ac:dyDescent="0.25">
      <c r="A5" s="174" t="s">
        <v>37</v>
      </c>
      <c r="B5" s="174"/>
      <c r="C5" s="174"/>
      <c r="D5" s="174"/>
      <c r="E5" s="92"/>
      <c r="F5" s="16"/>
      <c r="G5" s="16" t="s">
        <v>130</v>
      </c>
      <c r="H5" s="16" t="s">
        <v>131</v>
      </c>
      <c r="I5" s="16" t="s">
        <v>132</v>
      </c>
      <c r="J5" s="17" t="s">
        <v>133</v>
      </c>
      <c r="K5" s="18" t="s">
        <v>135</v>
      </c>
      <c r="L5" s="16" t="s">
        <v>131</v>
      </c>
      <c r="M5" s="19"/>
      <c r="N5" s="16"/>
      <c r="O5" s="16"/>
    </row>
    <row r="6" spans="1:16" ht="35.1" customHeight="1" x14ac:dyDescent="0.25">
      <c r="A6" s="4">
        <v>1</v>
      </c>
      <c r="B6" s="42" t="s">
        <v>64</v>
      </c>
      <c r="C6" s="21" t="s">
        <v>55</v>
      </c>
      <c r="D6" s="22" t="s">
        <v>94</v>
      </c>
      <c r="E6" s="22">
        <v>394.13799999999998</v>
      </c>
      <c r="F6" s="68">
        <v>555.84500000000003</v>
      </c>
      <c r="G6" s="68">
        <v>50</v>
      </c>
      <c r="H6" s="68">
        <f>G6*$H$7/$G$7</f>
        <v>50</v>
      </c>
      <c r="I6" s="68">
        <v>100</v>
      </c>
      <c r="J6" s="68">
        <v>100</v>
      </c>
      <c r="K6" s="68">
        <v>50</v>
      </c>
      <c r="L6" s="68">
        <v>50</v>
      </c>
      <c r="M6" s="68">
        <f>G6+I6+K6</f>
        <v>200</v>
      </c>
      <c r="N6" s="68">
        <f>H6+J6+L6</f>
        <v>200</v>
      </c>
      <c r="O6" s="68">
        <f>F6+N6</f>
        <v>755.84500000000003</v>
      </c>
      <c r="P6" s="11" t="s">
        <v>149</v>
      </c>
    </row>
    <row r="7" spans="1:16" ht="35.1" customHeight="1" x14ac:dyDescent="0.25">
      <c r="A7" s="4">
        <v>2</v>
      </c>
      <c r="B7" s="42" t="s">
        <v>68</v>
      </c>
      <c r="C7" s="21" t="s">
        <v>59</v>
      </c>
      <c r="D7" s="22" t="s">
        <v>94</v>
      </c>
      <c r="E7" s="22">
        <v>209.1</v>
      </c>
      <c r="F7" s="68">
        <v>523.36699999999996</v>
      </c>
      <c r="G7" s="68">
        <v>50</v>
      </c>
      <c r="H7" s="68">
        <v>50</v>
      </c>
      <c r="I7" s="68">
        <v>100</v>
      </c>
      <c r="J7" s="68">
        <f>I7*$J$6/$I$6</f>
        <v>100</v>
      </c>
      <c r="K7" s="68">
        <v>50</v>
      </c>
      <c r="L7" s="68">
        <f>K7*$L$6/$K$6</f>
        <v>50</v>
      </c>
      <c r="M7" s="68">
        <f t="shared" ref="M7:M10" si="0">G7+I7+K7</f>
        <v>200</v>
      </c>
      <c r="N7" s="68">
        <f t="shared" ref="N7:N10" si="1">H7+J7+L7</f>
        <v>200</v>
      </c>
      <c r="O7" s="68">
        <f t="shared" ref="O7:O10" si="2">F7+N7</f>
        <v>723.36699999999996</v>
      </c>
      <c r="P7" s="11" t="s">
        <v>149</v>
      </c>
    </row>
    <row r="8" spans="1:16" ht="35.1" customHeight="1" x14ac:dyDescent="0.25">
      <c r="A8" s="4">
        <v>3</v>
      </c>
      <c r="B8" s="42" t="s">
        <v>44</v>
      </c>
      <c r="C8" s="21" t="s">
        <v>41</v>
      </c>
      <c r="D8" s="22" t="s">
        <v>94</v>
      </c>
      <c r="E8" s="22">
        <v>252.06800000000001</v>
      </c>
      <c r="F8" s="68">
        <v>408.38600000000002</v>
      </c>
      <c r="G8" s="68">
        <v>50</v>
      </c>
      <c r="H8" s="68">
        <f t="shared" ref="H8:H10" si="3">G8*$H$7/$G$7</f>
        <v>50</v>
      </c>
      <c r="I8" s="68">
        <v>100</v>
      </c>
      <c r="J8" s="68">
        <f t="shared" ref="J8:J10" si="4">I8*$J$6/$I$6</f>
        <v>100</v>
      </c>
      <c r="K8" s="68">
        <v>50</v>
      </c>
      <c r="L8" s="68">
        <f t="shared" ref="L8:L10" si="5">K8*$L$6/$K$6</f>
        <v>50</v>
      </c>
      <c r="M8" s="68">
        <f t="shared" si="0"/>
        <v>200</v>
      </c>
      <c r="N8" s="68">
        <f t="shared" si="1"/>
        <v>200</v>
      </c>
      <c r="O8" s="68">
        <f t="shared" si="2"/>
        <v>608.38599999999997</v>
      </c>
      <c r="P8" s="11" t="s">
        <v>115</v>
      </c>
    </row>
    <row r="9" spans="1:16" ht="35.1" customHeight="1" x14ac:dyDescent="0.25">
      <c r="A9" s="4">
        <v>4</v>
      </c>
      <c r="B9" s="42" t="s">
        <v>45</v>
      </c>
      <c r="C9" s="21" t="s">
        <v>42</v>
      </c>
      <c r="D9" s="22" t="s">
        <v>94</v>
      </c>
      <c r="E9" s="22">
        <v>237.94499999999999</v>
      </c>
      <c r="F9" s="68">
        <v>336.46300000000002</v>
      </c>
      <c r="G9" s="68">
        <v>35</v>
      </c>
      <c r="H9" s="68">
        <f t="shared" si="3"/>
        <v>35</v>
      </c>
      <c r="I9" s="68">
        <v>100</v>
      </c>
      <c r="J9" s="68">
        <f t="shared" si="4"/>
        <v>100</v>
      </c>
      <c r="K9" s="68">
        <v>50</v>
      </c>
      <c r="L9" s="68">
        <f t="shared" si="5"/>
        <v>50</v>
      </c>
      <c r="M9" s="68">
        <f t="shared" si="0"/>
        <v>185</v>
      </c>
      <c r="N9" s="68">
        <f t="shared" si="1"/>
        <v>185</v>
      </c>
      <c r="O9" s="68">
        <f t="shared" si="2"/>
        <v>521.46299999999997</v>
      </c>
      <c r="P9" s="11" t="s">
        <v>115</v>
      </c>
    </row>
    <row r="10" spans="1:16" ht="35.1" customHeight="1" x14ac:dyDescent="0.25">
      <c r="A10" s="4">
        <v>5</v>
      </c>
      <c r="B10" s="42" t="s">
        <v>70</v>
      </c>
      <c r="C10" s="21" t="s">
        <v>69</v>
      </c>
      <c r="D10" s="22" t="s">
        <v>94</v>
      </c>
      <c r="E10" s="22">
        <v>225.93799999999999</v>
      </c>
      <c r="F10" s="68">
        <v>314.94</v>
      </c>
      <c r="G10" s="68">
        <v>40</v>
      </c>
      <c r="H10" s="68">
        <f t="shared" si="3"/>
        <v>40</v>
      </c>
      <c r="I10" s="68">
        <v>75</v>
      </c>
      <c r="J10" s="68">
        <f t="shared" si="4"/>
        <v>75</v>
      </c>
      <c r="K10" s="68">
        <v>45</v>
      </c>
      <c r="L10" s="68">
        <f t="shared" si="5"/>
        <v>45</v>
      </c>
      <c r="M10" s="68">
        <f t="shared" si="0"/>
        <v>160</v>
      </c>
      <c r="N10" s="68">
        <f t="shared" si="1"/>
        <v>160</v>
      </c>
      <c r="O10" s="68">
        <f t="shared" si="2"/>
        <v>474.94</v>
      </c>
      <c r="P10" s="11" t="s">
        <v>163</v>
      </c>
    </row>
    <row r="11" spans="1:16" x14ac:dyDescent="0.25">
      <c r="A11" s="177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1:16" ht="15" customHeight="1" x14ac:dyDescent="0.25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</row>
  </sheetData>
  <sheetProtection algorithmName="SHA-512" hashValue="GJdy7deO0ny6zEelLKzp8MgKgQ28WmfZP6vbOPctPmxEpLtMJ+q12adoITsQ26B0GqTe0XUjdRh1Qg1spLKXwQ==" saltValue="aia0LCZKZAknr2adbELntg==" spinCount="100000" sheet="1" objects="1" scenarios="1"/>
  <mergeCells count="6">
    <mergeCell ref="A1:O1"/>
    <mergeCell ref="G4:J4"/>
    <mergeCell ref="K4:L4"/>
    <mergeCell ref="A5:D5"/>
    <mergeCell ref="A11:O12"/>
    <mergeCell ref="A2:O3"/>
  </mergeCells>
  <phoneticPr fontId="11" type="noConversion"/>
  <pageMargins left="0.7" right="0.7" top="0.75" bottom="0.75" header="0.51180555555555496" footer="0.51180555555555496"/>
  <pageSetup paperSize="9" scale="58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"/>
  <sheetViews>
    <sheetView zoomScaleNormal="100" workbookViewId="0">
      <selection activeCell="U7" sqref="U7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20.28515625" style="11" customWidth="1"/>
    <col min="6" max="6" width="17.7109375" style="11" customWidth="1"/>
    <col min="7" max="9" width="9.28515625" style="11" customWidth="1"/>
    <col min="10" max="10" width="9.28515625" style="26" customWidth="1"/>
    <col min="11" max="11" width="15.42578125" style="26" customWidth="1"/>
    <col min="12" max="12" width="10.7109375" style="11" customWidth="1"/>
    <col min="13" max="13" width="9.140625" style="26" customWidth="1"/>
    <col min="14" max="14" width="9.140625" style="11" customWidth="1"/>
    <col min="15" max="15" width="13.42578125" style="26" customWidth="1"/>
    <col min="16" max="16" width="11" style="11" customWidth="1"/>
  </cols>
  <sheetData>
    <row r="1" spans="1:16" s="29" customFormat="1" ht="39" customHeight="1" x14ac:dyDescent="0.25">
      <c r="A1" s="183" t="s">
        <v>147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1"/>
    </row>
    <row r="2" spans="1:16" ht="81.75" customHeight="1" x14ac:dyDescent="0.25">
      <c r="A2" s="37" t="s">
        <v>35</v>
      </c>
      <c r="B2" s="14" t="s">
        <v>29</v>
      </c>
      <c r="C2" s="38" t="s">
        <v>34</v>
      </c>
      <c r="D2" s="10" t="s">
        <v>31</v>
      </c>
      <c r="E2" s="93" t="s">
        <v>143</v>
      </c>
      <c r="F2" s="93" t="s">
        <v>128</v>
      </c>
      <c r="G2" s="168" t="s">
        <v>129</v>
      </c>
      <c r="H2" s="169"/>
      <c r="I2" s="169"/>
      <c r="J2" s="170"/>
      <c r="K2" s="171" t="s">
        <v>134</v>
      </c>
      <c r="L2" s="170"/>
      <c r="M2" s="14" t="s">
        <v>32</v>
      </c>
      <c r="N2" s="14" t="s">
        <v>33</v>
      </c>
      <c r="O2" s="93" t="s">
        <v>136</v>
      </c>
    </row>
    <row r="3" spans="1:16" ht="48.75" customHeight="1" x14ac:dyDescent="0.25">
      <c r="A3" s="174" t="s">
        <v>117</v>
      </c>
      <c r="B3" s="174"/>
      <c r="C3" s="174"/>
      <c r="D3" s="174"/>
      <c r="E3" s="92"/>
      <c r="F3" s="16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9"/>
      <c r="N3" s="16"/>
      <c r="O3" s="16"/>
    </row>
    <row r="4" spans="1:16" ht="30" customHeight="1" x14ac:dyDescent="0.25">
      <c r="A4" s="4">
        <v>1</v>
      </c>
      <c r="B4" s="55" t="s">
        <v>72</v>
      </c>
      <c r="C4" s="134" t="s">
        <v>71</v>
      </c>
      <c r="D4" s="54" t="s">
        <v>94</v>
      </c>
      <c r="E4" s="54">
        <v>323.81</v>
      </c>
      <c r="F4" s="68">
        <v>641.35599999999999</v>
      </c>
      <c r="G4" s="68">
        <v>40</v>
      </c>
      <c r="H4" s="68">
        <f>G4*$H$5/$G$5</f>
        <v>40</v>
      </c>
      <c r="I4" s="68">
        <v>100</v>
      </c>
      <c r="J4" s="68">
        <v>100</v>
      </c>
      <c r="K4" s="68">
        <v>50</v>
      </c>
      <c r="L4" s="68">
        <v>50</v>
      </c>
      <c r="M4" s="68">
        <f>G4+I4+K4</f>
        <v>190</v>
      </c>
      <c r="N4" s="68">
        <f>H4+J4+L4</f>
        <v>190</v>
      </c>
      <c r="O4" s="68">
        <f>F4+N4</f>
        <v>831.35599999999999</v>
      </c>
      <c r="P4" s="11" t="s">
        <v>149</v>
      </c>
    </row>
    <row r="5" spans="1:16" ht="30" customHeight="1" x14ac:dyDescent="0.25">
      <c r="A5" s="8">
        <v>2</v>
      </c>
      <c r="B5" s="55" t="s">
        <v>76</v>
      </c>
      <c r="C5" s="134" t="s">
        <v>75</v>
      </c>
      <c r="D5" s="54" t="s">
        <v>94</v>
      </c>
      <c r="E5" s="54">
        <v>258.25</v>
      </c>
      <c r="F5" s="68">
        <v>581.50900000000001</v>
      </c>
      <c r="G5" s="68">
        <v>50</v>
      </c>
      <c r="H5" s="68">
        <v>50</v>
      </c>
      <c r="I5" s="68">
        <v>100</v>
      </c>
      <c r="J5" s="68">
        <f>I5*$J$4/$I$4</f>
        <v>100</v>
      </c>
      <c r="K5" s="68">
        <v>50</v>
      </c>
      <c r="L5" s="68">
        <f>K5*$L$4/$K$4</f>
        <v>50</v>
      </c>
      <c r="M5" s="68">
        <f t="shared" ref="M5:M9" si="0">G5+I5+K5</f>
        <v>200</v>
      </c>
      <c r="N5" s="68">
        <f t="shared" ref="N5:N9" si="1">H5+J5+L5</f>
        <v>200</v>
      </c>
      <c r="O5" s="68">
        <f t="shared" ref="O5:O9" si="2">F5+N5</f>
        <v>781.50900000000001</v>
      </c>
      <c r="P5" s="11" t="s">
        <v>154</v>
      </c>
    </row>
    <row r="6" spans="1:16" ht="30" customHeight="1" x14ac:dyDescent="0.25">
      <c r="A6" s="8">
        <v>3</v>
      </c>
      <c r="B6" s="55" t="s">
        <v>74</v>
      </c>
      <c r="C6" s="134" t="s">
        <v>73</v>
      </c>
      <c r="D6" s="54" t="s">
        <v>94</v>
      </c>
      <c r="E6" s="54">
        <v>236.83799999999999</v>
      </c>
      <c r="F6" s="68">
        <v>442.82299999999998</v>
      </c>
      <c r="G6" s="68">
        <v>50</v>
      </c>
      <c r="H6" s="68">
        <f>G6*$H$5/$G$5</f>
        <v>50</v>
      </c>
      <c r="I6" s="68">
        <v>100</v>
      </c>
      <c r="J6" s="68">
        <f t="shared" ref="J6:J9" si="3">I6*$J$4/$I$4</f>
        <v>100</v>
      </c>
      <c r="K6" s="68">
        <v>50</v>
      </c>
      <c r="L6" s="68">
        <f t="shared" ref="L6:L9" si="4">K6*$L$4/$K$4</f>
        <v>50</v>
      </c>
      <c r="M6" s="68">
        <f t="shared" si="0"/>
        <v>200</v>
      </c>
      <c r="N6" s="68">
        <f t="shared" si="1"/>
        <v>200</v>
      </c>
      <c r="O6" s="68">
        <f t="shared" si="2"/>
        <v>642.82299999999998</v>
      </c>
      <c r="P6" s="11" t="s">
        <v>149</v>
      </c>
    </row>
    <row r="7" spans="1:16" ht="30" customHeight="1" x14ac:dyDescent="0.25">
      <c r="A7" s="8">
        <v>4</v>
      </c>
      <c r="B7" s="58" t="s">
        <v>44</v>
      </c>
      <c r="C7" s="134" t="s">
        <v>41</v>
      </c>
      <c r="D7" s="54" t="s">
        <v>94</v>
      </c>
      <c r="E7" s="54">
        <v>252.06800000000001</v>
      </c>
      <c r="F7" s="69">
        <v>426.15800000000002</v>
      </c>
      <c r="G7" s="68">
        <v>50</v>
      </c>
      <c r="H7" s="68">
        <f t="shared" ref="H7:H9" si="5">G7*$H$5/$G$5</f>
        <v>50</v>
      </c>
      <c r="I7" s="69">
        <v>100</v>
      </c>
      <c r="J7" s="68">
        <f t="shared" si="3"/>
        <v>100</v>
      </c>
      <c r="K7" s="68">
        <v>50</v>
      </c>
      <c r="L7" s="68">
        <f t="shared" si="4"/>
        <v>50</v>
      </c>
      <c r="M7" s="68">
        <f t="shared" si="0"/>
        <v>200</v>
      </c>
      <c r="N7" s="68">
        <f t="shared" si="1"/>
        <v>200</v>
      </c>
      <c r="O7" s="68">
        <f t="shared" si="2"/>
        <v>626.15800000000002</v>
      </c>
      <c r="P7" s="11" t="s">
        <v>165</v>
      </c>
    </row>
    <row r="8" spans="1:16" ht="30" customHeight="1" x14ac:dyDescent="0.25">
      <c r="A8" s="8">
        <v>5</v>
      </c>
      <c r="B8" s="55" t="s">
        <v>45</v>
      </c>
      <c r="C8" s="134" t="s">
        <v>42</v>
      </c>
      <c r="D8" s="54" t="s">
        <v>94</v>
      </c>
      <c r="E8" s="54">
        <v>237.94499999999999</v>
      </c>
      <c r="F8" s="68">
        <v>398.45100000000002</v>
      </c>
      <c r="G8" s="68">
        <v>35</v>
      </c>
      <c r="H8" s="68">
        <f t="shared" si="5"/>
        <v>35</v>
      </c>
      <c r="I8" s="68">
        <v>100</v>
      </c>
      <c r="J8" s="68">
        <f t="shared" si="3"/>
        <v>100</v>
      </c>
      <c r="K8" s="68">
        <v>50</v>
      </c>
      <c r="L8" s="68">
        <f t="shared" si="4"/>
        <v>50</v>
      </c>
      <c r="M8" s="68">
        <f t="shared" si="0"/>
        <v>185</v>
      </c>
      <c r="N8" s="68">
        <f t="shared" si="1"/>
        <v>185</v>
      </c>
      <c r="O8" s="68">
        <f t="shared" si="2"/>
        <v>583.45100000000002</v>
      </c>
      <c r="P8" s="11" t="s">
        <v>164</v>
      </c>
    </row>
    <row r="9" spans="1:16" ht="30" customHeight="1" x14ac:dyDescent="0.25">
      <c r="A9" s="8">
        <v>6</v>
      </c>
      <c r="B9" s="55" t="s">
        <v>70</v>
      </c>
      <c r="C9" s="134" t="s">
        <v>69</v>
      </c>
      <c r="D9" s="54" t="s">
        <v>94</v>
      </c>
      <c r="E9" s="54">
        <v>225.93799999999999</v>
      </c>
      <c r="F9" s="68">
        <v>381.86</v>
      </c>
      <c r="G9" s="68">
        <v>40</v>
      </c>
      <c r="H9" s="68">
        <f t="shared" si="5"/>
        <v>40</v>
      </c>
      <c r="I9" s="68">
        <v>75</v>
      </c>
      <c r="J9" s="68">
        <f t="shared" si="3"/>
        <v>75</v>
      </c>
      <c r="K9" s="68">
        <v>45</v>
      </c>
      <c r="L9" s="68">
        <f t="shared" si="4"/>
        <v>45</v>
      </c>
      <c r="M9" s="68">
        <f t="shared" si="0"/>
        <v>160</v>
      </c>
      <c r="N9" s="68">
        <f t="shared" si="1"/>
        <v>160</v>
      </c>
      <c r="O9" s="68">
        <f t="shared" si="2"/>
        <v>541.86</v>
      </c>
      <c r="P9" s="11" t="s">
        <v>154</v>
      </c>
    </row>
    <row r="10" spans="1:16" ht="48" customHeight="1" x14ac:dyDescent="0.25"/>
  </sheetData>
  <sheetProtection algorithmName="SHA-512" hashValue="/QlLndHtszVeLK5F1CbCJaGR4rsNEMp/Uuye/fE/stvjhrO1ORj9BtH5CywM49ktqUlxBi1UZfGdoWkvrMdFtA==" saltValue="hWeQAzrVtnBhbyTrk8T4Gw==" spinCount="100000" sheet="1" objects="1" scenarios="1"/>
  <mergeCells count="4">
    <mergeCell ref="A3:D3"/>
    <mergeCell ref="A1:O1"/>
    <mergeCell ref="G2:J2"/>
    <mergeCell ref="K2:L2"/>
  </mergeCells>
  <phoneticPr fontId="11" type="noConversion"/>
  <pageMargins left="0.7" right="0.7" top="0.75" bottom="0.75" header="0.51180555555555496" footer="0.51180555555555496"/>
  <pageSetup paperSize="9" scale="54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7"/>
  <sheetViews>
    <sheetView topLeftCell="A10" zoomScaleNormal="100" workbookViewId="0">
      <selection activeCell="O24" sqref="O24"/>
    </sheetView>
  </sheetViews>
  <sheetFormatPr defaultColWidth="8.5703125" defaultRowHeight="15" x14ac:dyDescent="0.25"/>
  <cols>
    <col min="1" max="1" width="3.85546875" style="1" customWidth="1"/>
    <col min="2" max="2" width="12.28515625" style="61" customWidth="1"/>
    <col min="3" max="3" width="22.7109375" style="64" customWidth="1"/>
    <col min="4" max="5" width="17.7109375" style="65" customWidth="1"/>
    <col min="6" max="6" width="19.42578125" style="11" customWidth="1"/>
    <col min="7" max="9" width="9.28515625" style="11" customWidth="1"/>
    <col min="10" max="10" width="9.28515625" style="26" customWidth="1"/>
    <col min="11" max="11" width="15.42578125" style="26" customWidth="1"/>
    <col min="12" max="12" width="9.140625" style="11" customWidth="1"/>
    <col min="13" max="13" width="11.28515625" style="26" customWidth="1"/>
    <col min="14" max="14" width="12" style="11" customWidth="1"/>
    <col min="15" max="15" width="14.28515625" style="26" customWidth="1"/>
    <col min="16" max="16" width="11" style="11" customWidth="1"/>
  </cols>
  <sheetData>
    <row r="1" spans="1:16" s="29" customFormat="1" ht="30" customHeight="1" x14ac:dyDescent="0.25">
      <c r="A1" s="183" t="s">
        <v>146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1"/>
    </row>
    <row r="2" spans="1:16" ht="62.25" customHeight="1" x14ac:dyDescent="0.25">
      <c r="A2" s="2" t="s">
        <v>28</v>
      </c>
      <c r="B2" s="56" t="s">
        <v>29</v>
      </c>
      <c r="C2" s="62" t="s">
        <v>34</v>
      </c>
      <c r="D2" s="56" t="s">
        <v>31</v>
      </c>
      <c r="E2" s="93" t="s">
        <v>143</v>
      </c>
      <c r="F2" s="93" t="s">
        <v>128</v>
      </c>
      <c r="G2" s="176" t="s">
        <v>129</v>
      </c>
      <c r="H2" s="169"/>
      <c r="I2" s="169"/>
      <c r="J2" s="170"/>
      <c r="K2" s="176" t="s">
        <v>134</v>
      </c>
      <c r="L2" s="170"/>
      <c r="M2" s="94" t="s">
        <v>32</v>
      </c>
      <c r="N2" s="14" t="s">
        <v>33</v>
      </c>
      <c r="O2" s="94" t="s">
        <v>136</v>
      </c>
      <c r="P2" s="31"/>
    </row>
    <row r="3" spans="1:16" ht="63.6" customHeight="1" x14ac:dyDescent="0.25">
      <c r="A3" s="174" t="s">
        <v>25</v>
      </c>
      <c r="B3" s="174"/>
      <c r="C3" s="174"/>
      <c r="D3" s="174"/>
      <c r="E3" s="92"/>
      <c r="F3" s="16"/>
      <c r="G3" s="16" t="s">
        <v>130</v>
      </c>
      <c r="H3" s="16" t="s">
        <v>131</v>
      </c>
      <c r="I3" s="16" t="s">
        <v>132</v>
      </c>
      <c r="J3" s="17" t="s">
        <v>140</v>
      </c>
      <c r="K3" s="18" t="s">
        <v>135</v>
      </c>
      <c r="L3" s="16" t="s">
        <v>131</v>
      </c>
      <c r="M3" s="19"/>
      <c r="N3" s="16"/>
      <c r="O3" s="16"/>
    </row>
    <row r="4" spans="1:16" s="45" customFormat="1" ht="30" customHeight="1" x14ac:dyDescent="0.25">
      <c r="A4" s="43">
        <v>1</v>
      </c>
      <c r="B4" s="48" t="s">
        <v>62</v>
      </c>
      <c r="C4" s="135" t="s">
        <v>53</v>
      </c>
      <c r="D4" s="44" t="s">
        <v>89</v>
      </c>
      <c r="E4" s="44">
        <v>267.60000000000002</v>
      </c>
      <c r="F4" s="77">
        <v>558.51599999999996</v>
      </c>
      <c r="G4" s="68">
        <v>50</v>
      </c>
      <c r="H4" s="77">
        <v>50</v>
      </c>
      <c r="I4" s="77">
        <v>100</v>
      </c>
      <c r="J4" s="77">
        <v>100</v>
      </c>
      <c r="K4" s="77">
        <v>50</v>
      </c>
      <c r="L4" s="77">
        <v>50</v>
      </c>
      <c r="M4" s="78">
        <f>G4+I4+K4</f>
        <v>200</v>
      </c>
      <c r="N4" s="77">
        <f>H4+J4+L4</f>
        <v>200</v>
      </c>
      <c r="O4" s="77">
        <f>F4+N4</f>
        <v>758.51599999999996</v>
      </c>
      <c r="P4" s="74" t="s">
        <v>114</v>
      </c>
    </row>
    <row r="5" spans="1:16" s="45" customFormat="1" ht="30" customHeight="1" x14ac:dyDescent="0.25">
      <c r="A5" s="46">
        <v>2</v>
      </c>
      <c r="B5" s="49" t="s">
        <v>80</v>
      </c>
      <c r="C5" s="136" t="s">
        <v>79</v>
      </c>
      <c r="D5" s="44" t="s">
        <v>89</v>
      </c>
      <c r="E5" s="44">
        <v>476.16300000000001</v>
      </c>
      <c r="F5" s="77">
        <v>442.29399999999998</v>
      </c>
      <c r="G5" s="68">
        <v>40</v>
      </c>
      <c r="H5" s="77">
        <f>G5*$H$4/$G$4</f>
        <v>40</v>
      </c>
      <c r="I5" s="77">
        <v>80</v>
      </c>
      <c r="J5" s="77">
        <f>I5*$J$4/$I$4</f>
        <v>80</v>
      </c>
      <c r="K5" s="77">
        <v>50</v>
      </c>
      <c r="L5" s="77">
        <f>K5*$L$4/$K$4</f>
        <v>50</v>
      </c>
      <c r="M5" s="78">
        <f>G5+I5+K5</f>
        <v>170</v>
      </c>
      <c r="N5" s="77">
        <f>H5+J5+L5</f>
        <v>170</v>
      </c>
      <c r="O5" s="77">
        <f>F5+N5</f>
        <v>612.29399999999998</v>
      </c>
      <c r="P5" s="74" t="s">
        <v>115</v>
      </c>
    </row>
    <row r="6" spans="1:16" s="45" customFormat="1" ht="30" customHeight="1" x14ac:dyDescent="0.25">
      <c r="A6" s="50">
        <v>3</v>
      </c>
      <c r="B6" s="49" t="s">
        <v>66</v>
      </c>
      <c r="C6" s="137" t="s">
        <v>57</v>
      </c>
      <c r="D6" s="134" t="s">
        <v>89</v>
      </c>
      <c r="E6" s="147">
        <v>233.66900000000001</v>
      </c>
      <c r="F6" s="79">
        <v>405.85700000000003</v>
      </c>
      <c r="G6" s="68">
        <v>0</v>
      </c>
      <c r="H6" s="77">
        <v>0</v>
      </c>
      <c r="I6" s="79">
        <v>0</v>
      </c>
      <c r="J6" s="79"/>
      <c r="K6" s="139" t="s">
        <v>139</v>
      </c>
      <c r="L6" s="79">
        <v>0</v>
      </c>
      <c r="M6" s="78">
        <v>0</v>
      </c>
      <c r="N6" s="80">
        <v>0</v>
      </c>
      <c r="O6" s="77">
        <v>0</v>
      </c>
      <c r="P6" s="74"/>
    </row>
    <row r="7" spans="1:16" s="45" customFormat="1" ht="30" customHeight="1" x14ac:dyDescent="0.25">
      <c r="A7" s="47">
        <v>4</v>
      </c>
      <c r="B7" s="138" t="s">
        <v>78</v>
      </c>
      <c r="C7" s="134" t="s">
        <v>77</v>
      </c>
      <c r="D7" s="134" t="s">
        <v>89</v>
      </c>
      <c r="E7" s="134">
        <v>213.15</v>
      </c>
      <c r="F7" s="77">
        <v>380.745</v>
      </c>
      <c r="G7" s="68">
        <v>45</v>
      </c>
      <c r="H7" s="77">
        <f>G7*$H$4/$G$4</f>
        <v>45</v>
      </c>
      <c r="I7" s="77">
        <v>85</v>
      </c>
      <c r="J7" s="77">
        <f>I7*$J$4/$I$4</f>
        <v>85</v>
      </c>
      <c r="K7" s="77">
        <v>50</v>
      </c>
      <c r="L7" s="77">
        <f>K7*$L$4/$K$4</f>
        <v>50</v>
      </c>
      <c r="M7" s="78">
        <f>G7+I7+K7</f>
        <v>180</v>
      </c>
      <c r="N7" s="77">
        <f>H7+J7+L7</f>
        <v>180</v>
      </c>
      <c r="O7" s="77">
        <f>F7+N7</f>
        <v>560.745</v>
      </c>
      <c r="P7" s="74" t="s">
        <v>114</v>
      </c>
    </row>
    <row r="8" spans="1:16" x14ac:dyDescent="0.25">
      <c r="A8" s="6"/>
      <c r="B8" s="51"/>
      <c r="C8" s="25"/>
      <c r="M8" s="78"/>
    </row>
    <row r="10" spans="1:16" ht="52.5" customHeight="1" x14ac:dyDescent="0.25">
      <c r="A10" s="37" t="s">
        <v>35</v>
      </c>
      <c r="B10" s="52" t="s">
        <v>29</v>
      </c>
      <c r="C10" s="63" t="s">
        <v>34</v>
      </c>
      <c r="D10" s="56" t="s">
        <v>31</v>
      </c>
      <c r="E10" s="93" t="s">
        <v>143</v>
      </c>
      <c r="F10" s="93" t="s">
        <v>128</v>
      </c>
      <c r="G10" s="168" t="s">
        <v>129</v>
      </c>
      <c r="H10" s="169"/>
      <c r="I10" s="169"/>
      <c r="J10" s="170"/>
      <c r="K10" s="171" t="s">
        <v>134</v>
      </c>
      <c r="L10" s="170"/>
      <c r="M10" s="94" t="s">
        <v>32</v>
      </c>
      <c r="N10" s="14" t="s">
        <v>33</v>
      </c>
      <c r="O10" s="93" t="s">
        <v>136</v>
      </c>
      <c r="P10" s="31"/>
    </row>
    <row r="11" spans="1:16" ht="62.25" customHeight="1" x14ac:dyDescent="0.25">
      <c r="A11" s="174" t="s">
        <v>26</v>
      </c>
      <c r="B11" s="174"/>
      <c r="C11" s="174"/>
      <c r="D11" s="174"/>
      <c r="E11" s="92"/>
      <c r="F11" s="16"/>
      <c r="G11" s="16" t="s">
        <v>130</v>
      </c>
      <c r="H11" s="16" t="s">
        <v>131</v>
      </c>
      <c r="I11" s="16" t="s">
        <v>132</v>
      </c>
      <c r="J11" s="17" t="s">
        <v>133</v>
      </c>
      <c r="K11" s="18" t="s">
        <v>135</v>
      </c>
      <c r="L11" s="16" t="s">
        <v>131</v>
      </c>
      <c r="M11" s="19"/>
      <c r="N11" s="16"/>
      <c r="O11" s="16"/>
    </row>
    <row r="12" spans="1:16" ht="30" customHeight="1" x14ac:dyDescent="0.25">
      <c r="A12" s="4">
        <v>1</v>
      </c>
      <c r="B12" s="134" t="s">
        <v>62</v>
      </c>
      <c r="C12" s="134" t="s">
        <v>53</v>
      </c>
      <c r="D12" s="44" t="s">
        <v>94</v>
      </c>
      <c r="E12" s="44">
        <v>267.60000000000002</v>
      </c>
      <c r="F12" s="68">
        <v>504.94</v>
      </c>
      <c r="G12" s="68">
        <v>50</v>
      </c>
      <c r="H12" s="68">
        <v>50</v>
      </c>
      <c r="I12" s="68">
        <v>100</v>
      </c>
      <c r="J12" s="68">
        <v>100</v>
      </c>
      <c r="K12" s="68">
        <v>50</v>
      </c>
      <c r="L12" s="68">
        <v>50</v>
      </c>
      <c r="M12" s="71">
        <f>G12+I12+K12</f>
        <v>200</v>
      </c>
      <c r="N12" s="68">
        <f>H12+J12+L12</f>
        <v>200</v>
      </c>
      <c r="O12" s="68">
        <f>F12+N12</f>
        <v>704.94</v>
      </c>
      <c r="P12" s="11" t="s">
        <v>115</v>
      </c>
    </row>
    <row r="13" spans="1:16" ht="30" customHeight="1" x14ac:dyDescent="0.25">
      <c r="A13" s="4">
        <v>2</v>
      </c>
      <c r="B13" s="66" t="s">
        <v>76</v>
      </c>
      <c r="C13" s="134" t="s">
        <v>75</v>
      </c>
      <c r="D13" s="44" t="s">
        <v>94</v>
      </c>
      <c r="E13" s="44">
        <v>258.25</v>
      </c>
      <c r="F13" s="68">
        <v>460.51</v>
      </c>
      <c r="G13" s="68">
        <v>50</v>
      </c>
      <c r="H13" s="68">
        <f>G13*$H$12/$G$12</f>
        <v>50</v>
      </c>
      <c r="I13" s="68">
        <v>100</v>
      </c>
      <c r="J13" s="68">
        <f>I13*$J$12/$I$12</f>
        <v>100</v>
      </c>
      <c r="K13" s="68">
        <v>50</v>
      </c>
      <c r="L13" s="68">
        <f>K13*$L$12/$K$12</f>
        <v>50</v>
      </c>
      <c r="M13" s="71">
        <f t="shared" ref="M13:M16" si="0">G13+I13+K13</f>
        <v>200</v>
      </c>
      <c r="N13" s="68">
        <f t="shared" ref="N13:N16" si="1">H13+J13+L13</f>
        <v>200</v>
      </c>
      <c r="O13" s="68">
        <f t="shared" ref="O13:O16" si="2">F13+N13</f>
        <v>660.51</v>
      </c>
      <c r="P13" s="11" t="s">
        <v>149</v>
      </c>
    </row>
    <row r="14" spans="1:16" ht="30" customHeight="1" x14ac:dyDescent="0.25">
      <c r="A14" s="4">
        <v>3</v>
      </c>
      <c r="B14" s="57" t="s">
        <v>80</v>
      </c>
      <c r="C14" s="134" t="s">
        <v>79</v>
      </c>
      <c r="D14" s="44" t="s">
        <v>94</v>
      </c>
      <c r="E14" s="44">
        <v>476.16300000000001</v>
      </c>
      <c r="F14" s="68">
        <v>399.44</v>
      </c>
      <c r="G14" s="68">
        <v>40</v>
      </c>
      <c r="H14" s="68">
        <f t="shared" ref="H14:H16" si="3">G14*$H$12/$G$12</f>
        <v>40</v>
      </c>
      <c r="I14" s="68">
        <v>80</v>
      </c>
      <c r="J14" s="68">
        <f t="shared" ref="J14:J16" si="4">I14*$J$12/$I$12</f>
        <v>80</v>
      </c>
      <c r="K14" s="68">
        <v>50</v>
      </c>
      <c r="L14" s="68">
        <f t="shared" ref="L14:L16" si="5">K14*$L$12/$K$12</f>
        <v>50</v>
      </c>
      <c r="M14" s="71">
        <f t="shared" si="0"/>
        <v>170</v>
      </c>
      <c r="N14" s="68">
        <f t="shared" si="1"/>
        <v>170</v>
      </c>
      <c r="O14" s="68">
        <f t="shared" si="2"/>
        <v>569.44000000000005</v>
      </c>
      <c r="P14" s="11" t="s">
        <v>154</v>
      </c>
    </row>
    <row r="15" spans="1:16" ht="30" customHeight="1" x14ac:dyDescent="0.25">
      <c r="A15" s="4">
        <v>4</v>
      </c>
      <c r="B15" s="57" t="s">
        <v>66</v>
      </c>
      <c r="C15" s="134" t="s">
        <v>57</v>
      </c>
      <c r="D15" s="44" t="s">
        <v>94</v>
      </c>
      <c r="E15" s="44">
        <v>233.69900000000001</v>
      </c>
      <c r="F15" s="68">
        <v>363</v>
      </c>
      <c r="G15" s="68">
        <v>0</v>
      </c>
      <c r="H15" s="68">
        <f t="shared" si="3"/>
        <v>0</v>
      </c>
      <c r="I15" s="68">
        <v>0</v>
      </c>
      <c r="J15" s="68">
        <f t="shared" si="4"/>
        <v>0</v>
      </c>
      <c r="K15" s="68" t="s">
        <v>139</v>
      </c>
      <c r="L15" s="68">
        <v>0</v>
      </c>
      <c r="M15" s="71">
        <v>0</v>
      </c>
      <c r="N15" s="68">
        <v>0</v>
      </c>
      <c r="O15" s="68">
        <v>0</v>
      </c>
      <c r="P15" s="11" t="s">
        <v>115</v>
      </c>
    </row>
    <row r="16" spans="1:16" ht="30" customHeight="1" x14ac:dyDescent="0.25">
      <c r="A16" s="4">
        <v>5</v>
      </c>
      <c r="B16" s="57" t="s">
        <v>82</v>
      </c>
      <c r="C16" s="134" t="s">
        <v>81</v>
      </c>
      <c r="D16" s="44" t="s">
        <v>94</v>
      </c>
      <c r="E16" s="44">
        <v>333.57100000000003</v>
      </c>
      <c r="F16" s="68">
        <v>343.18</v>
      </c>
      <c r="G16" s="68">
        <v>50</v>
      </c>
      <c r="H16" s="68">
        <f t="shared" si="3"/>
        <v>50</v>
      </c>
      <c r="I16" s="68">
        <v>100</v>
      </c>
      <c r="J16" s="68">
        <f t="shared" si="4"/>
        <v>100</v>
      </c>
      <c r="K16" s="68">
        <v>50</v>
      </c>
      <c r="L16" s="68">
        <f t="shared" si="5"/>
        <v>50</v>
      </c>
      <c r="M16" s="71">
        <f t="shared" si="0"/>
        <v>200</v>
      </c>
      <c r="N16" s="68">
        <f t="shared" si="1"/>
        <v>200</v>
      </c>
      <c r="O16" s="68">
        <f t="shared" si="2"/>
        <v>543.18000000000006</v>
      </c>
      <c r="P16" s="11" t="s">
        <v>114</v>
      </c>
    </row>
    <row r="17" spans="1:15" ht="30" customHeight="1" x14ac:dyDescent="0.25">
      <c r="A17" s="184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7"/>
    </row>
  </sheetData>
  <sheetProtection algorithmName="SHA-512" hashValue="4CY/2l8t3FD4zek+XHnMPsQICW7B3usb7TeHo4mjajU1izhBuSgg3nn8TebPfY71INJ7ghhBQlmaUPA/I7stYw==" saltValue="a0uFigDkqYs45gxgtImRMw==" spinCount="100000" sheet="1" objects="1" scenarios="1"/>
  <mergeCells count="8">
    <mergeCell ref="A17:O17"/>
    <mergeCell ref="G10:J10"/>
    <mergeCell ref="K10:L10"/>
    <mergeCell ref="A1:O1"/>
    <mergeCell ref="A3:D3"/>
    <mergeCell ref="G2:J2"/>
    <mergeCell ref="K2:L2"/>
    <mergeCell ref="A11:D11"/>
  </mergeCells>
  <phoneticPr fontId="11" type="noConversion"/>
  <pageMargins left="0.7" right="0.7" top="0.75" bottom="0.75" header="0.51180555555555496" footer="0.51180555555555496"/>
  <pageSetup paperSize="9" scale="58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7"/>
  <sheetViews>
    <sheetView zoomScaleNormal="100" workbookViewId="0">
      <selection activeCell="S11" sqref="S11"/>
    </sheetView>
  </sheetViews>
  <sheetFormatPr defaultColWidth="8.5703125"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7.85546875" style="11" customWidth="1"/>
    <col min="6" max="6" width="15.28515625" style="11" customWidth="1"/>
    <col min="7" max="9" width="9.28515625" style="11" customWidth="1"/>
    <col min="10" max="10" width="9.28515625" style="26" customWidth="1"/>
    <col min="11" max="11" width="17.85546875" style="26" customWidth="1"/>
    <col min="12" max="12" width="9.140625" style="11" customWidth="1"/>
    <col min="13" max="13" width="11" style="26" customWidth="1"/>
    <col min="14" max="14" width="11.85546875" style="11" customWidth="1"/>
    <col min="15" max="15" width="15.140625" style="26" customWidth="1"/>
    <col min="16" max="16" width="11" style="11" customWidth="1"/>
  </cols>
  <sheetData>
    <row r="1" spans="1:17" s="29" customFormat="1" ht="30" customHeight="1" x14ac:dyDescent="0.25">
      <c r="A1" s="183" t="s">
        <v>145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1"/>
    </row>
    <row r="2" spans="1:17" ht="71.25" customHeight="1" x14ac:dyDescent="0.25">
      <c r="A2" s="2" t="s">
        <v>28</v>
      </c>
      <c r="B2" s="10" t="s">
        <v>29</v>
      </c>
      <c r="C2" s="32" t="s">
        <v>34</v>
      </c>
      <c r="D2" s="10" t="s">
        <v>31</v>
      </c>
      <c r="E2" s="93" t="s">
        <v>143</v>
      </c>
      <c r="F2" s="93" t="s">
        <v>128</v>
      </c>
      <c r="G2" s="176" t="s">
        <v>129</v>
      </c>
      <c r="H2" s="169"/>
      <c r="I2" s="169"/>
      <c r="J2" s="170"/>
      <c r="K2" s="176" t="s">
        <v>134</v>
      </c>
      <c r="L2" s="170"/>
      <c r="M2" s="14" t="s">
        <v>32</v>
      </c>
      <c r="N2" s="15" t="s">
        <v>33</v>
      </c>
      <c r="O2" s="94" t="s">
        <v>136</v>
      </c>
    </row>
    <row r="3" spans="1:17" ht="42.75" customHeight="1" x14ac:dyDescent="0.25">
      <c r="A3" s="174" t="s">
        <v>27</v>
      </c>
      <c r="B3" s="174"/>
      <c r="C3" s="174"/>
      <c r="D3" s="174"/>
      <c r="E3" s="92"/>
      <c r="F3" s="16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9"/>
      <c r="N3" s="16"/>
      <c r="O3" s="16"/>
    </row>
    <row r="4" spans="1:17" ht="29.25" customHeight="1" x14ac:dyDescent="0.25">
      <c r="A4" s="4">
        <v>1</v>
      </c>
      <c r="B4" s="57" t="s">
        <v>72</v>
      </c>
      <c r="C4" s="134" t="s">
        <v>71</v>
      </c>
      <c r="D4" s="22" t="s">
        <v>94</v>
      </c>
      <c r="E4" s="22">
        <v>323.81</v>
      </c>
      <c r="F4" s="73">
        <v>686.36</v>
      </c>
      <c r="G4" s="70">
        <v>40</v>
      </c>
      <c r="H4" s="72">
        <f>G4*$H$6/$G$6</f>
        <v>40</v>
      </c>
      <c r="I4" s="73">
        <v>100</v>
      </c>
      <c r="J4" s="86">
        <v>100</v>
      </c>
      <c r="K4" s="86">
        <v>50</v>
      </c>
      <c r="L4" s="86">
        <v>50</v>
      </c>
      <c r="M4" s="86">
        <f>G4+I4+K4</f>
        <v>190</v>
      </c>
      <c r="N4" s="72">
        <f>H4+J4+L4</f>
        <v>190</v>
      </c>
      <c r="O4" s="87">
        <f>F4+N4</f>
        <v>876.36</v>
      </c>
      <c r="P4" s="11" t="s">
        <v>114</v>
      </c>
    </row>
    <row r="5" spans="1:17" ht="27" customHeight="1" x14ac:dyDescent="0.25">
      <c r="A5" s="8">
        <v>2</v>
      </c>
      <c r="B5" s="28" t="s">
        <v>86</v>
      </c>
      <c r="C5" s="28" t="s">
        <v>85</v>
      </c>
      <c r="D5" s="22" t="s">
        <v>94</v>
      </c>
      <c r="E5" s="22">
        <v>301.89400000000001</v>
      </c>
      <c r="F5" s="11">
        <v>644.38</v>
      </c>
      <c r="G5" s="70">
        <v>40</v>
      </c>
      <c r="H5" s="72">
        <f>G5*$H$6/$G$6</f>
        <v>40</v>
      </c>
      <c r="I5" s="73">
        <v>80</v>
      </c>
      <c r="J5" s="86">
        <f>I5*$J$4/$I$4</f>
        <v>80</v>
      </c>
      <c r="K5" s="86">
        <v>45</v>
      </c>
      <c r="L5" s="86">
        <f>K5*$L$4/$K$4</f>
        <v>45</v>
      </c>
      <c r="M5" s="86">
        <f t="shared" ref="M5:M7" si="0">G5+I5+K5</f>
        <v>165</v>
      </c>
      <c r="N5" s="72">
        <f t="shared" ref="N5:N7" si="1">H5+J5+L5</f>
        <v>165</v>
      </c>
      <c r="O5" s="87">
        <f t="shared" ref="O5:O7" si="2">F5+N5</f>
        <v>809.38</v>
      </c>
      <c r="P5" s="11" t="s">
        <v>116</v>
      </c>
    </row>
    <row r="6" spans="1:17" ht="32.25" customHeight="1" x14ac:dyDescent="0.25">
      <c r="A6" s="8">
        <v>3</v>
      </c>
      <c r="B6" s="57" t="s">
        <v>76</v>
      </c>
      <c r="C6" s="134" t="s">
        <v>75</v>
      </c>
      <c r="D6" s="22" t="s">
        <v>94</v>
      </c>
      <c r="E6" s="22">
        <v>258.25</v>
      </c>
      <c r="F6" s="73">
        <v>607.15</v>
      </c>
      <c r="G6" s="70">
        <v>50</v>
      </c>
      <c r="H6" s="72">
        <v>50</v>
      </c>
      <c r="I6" s="84">
        <v>100</v>
      </c>
      <c r="J6" s="86">
        <f t="shared" ref="J6:J7" si="3">I6*$J$4/$I$4</f>
        <v>100</v>
      </c>
      <c r="K6" s="86">
        <v>50</v>
      </c>
      <c r="L6" s="86">
        <f t="shared" ref="L6:L7" si="4">K6*$L$4/$K$4</f>
        <v>50</v>
      </c>
      <c r="M6" s="86">
        <f t="shared" si="0"/>
        <v>200</v>
      </c>
      <c r="N6" s="72">
        <f t="shared" si="1"/>
        <v>200</v>
      </c>
      <c r="O6" s="87">
        <f t="shared" si="2"/>
        <v>807.15</v>
      </c>
      <c r="P6" s="11" t="s">
        <v>115</v>
      </c>
    </row>
    <row r="7" spans="1:17" ht="33" customHeight="1" x14ac:dyDescent="0.25">
      <c r="A7" s="8">
        <v>4</v>
      </c>
      <c r="B7" s="57" t="s">
        <v>84</v>
      </c>
      <c r="C7" s="134" t="s">
        <v>83</v>
      </c>
      <c r="D7" s="22" t="s">
        <v>94</v>
      </c>
      <c r="E7" s="22">
        <v>190.17</v>
      </c>
      <c r="F7" s="73">
        <v>413.88</v>
      </c>
      <c r="G7" s="70">
        <v>48</v>
      </c>
      <c r="H7" s="72">
        <f>G7*$H$6/$G$6</f>
        <v>48</v>
      </c>
      <c r="I7" s="73">
        <v>88</v>
      </c>
      <c r="J7" s="86">
        <f t="shared" si="3"/>
        <v>88</v>
      </c>
      <c r="K7" s="86">
        <v>50</v>
      </c>
      <c r="L7" s="86">
        <f t="shared" si="4"/>
        <v>50</v>
      </c>
      <c r="M7" s="86">
        <f t="shared" si="0"/>
        <v>186</v>
      </c>
      <c r="N7" s="72">
        <f t="shared" si="1"/>
        <v>186</v>
      </c>
      <c r="O7" s="87">
        <f t="shared" si="2"/>
        <v>599.88</v>
      </c>
      <c r="P7" s="11" t="s">
        <v>165</v>
      </c>
    </row>
    <row r="8" spans="1:17" x14ac:dyDescent="0.25">
      <c r="A8" s="6"/>
      <c r="B8" s="25"/>
      <c r="C8" s="25"/>
      <c r="Q8" s="81"/>
    </row>
    <row r="9" spans="1:17" ht="30" customHeight="1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</row>
    <row r="10" spans="1:17" ht="60" customHeight="1" x14ac:dyDescent="0.25">
      <c r="A10" s="37" t="s">
        <v>35</v>
      </c>
      <c r="B10" s="14" t="s">
        <v>29</v>
      </c>
      <c r="C10" s="38" t="s">
        <v>34</v>
      </c>
      <c r="D10" s="10" t="s">
        <v>31</v>
      </c>
      <c r="E10" s="93" t="s">
        <v>143</v>
      </c>
      <c r="F10" s="93" t="s">
        <v>128</v>
      </c>
      <c r="G10" s="176" t="s">
        <v>129</v>
      </c>
      <c r="H10" s="169"/>
      <c r="I10" s="169"/>
      <c r="J10" s="170"/>
      <c r="K10" s="176" t="s">
        <v>134</v>
      </c>
      <c r="L10" s="170"/>
      <c r="M10" s="14" t="s">
        <v>32</v>
      </c>
      <c r="N10" s="14" t="s">
        <v>33</v>
      </c>
      <c r="O10" s="94" t="s">
        <v>136</v>
      </c>
      <c r="P10" s="31"/>
    </row>
    <row r="11" spans="1:17" ht="63.6" customHeight="1" x14ac:dyDescent="0.25">
      <c r="A11" s="174" t="s">
        <v>38</v>
      </c>
      <c r="B11" s="174"/>
      <c r="C11" s="174"/>
      <c r="D11" s="174"/>
      <c r="E11" s="92"/>
      <c r="F11" s="16"/>
      <c r="G11" s="16" t="s">
        <v>130</v>
      </c>
      <c r="H11" s="16" t="s">
        <v>131</v>
      </c>
      <c r="I11" s="16" t="s">
        <v>132</v>
      </c>
      <c r="J11" s="17" t="s">
        <v>133</v>
      </c>
      <c r="K11" s="18" t="s">
        <v>135</v>
      </c>
      <c r="L11" s="16" t="s">
        <v>131</v>
      </c>
      <c r="M11" s="19"/>
      <c r="N11" s="16"/>
      <c r="O11" s="16"/>
    </row>
    <row r="12" spans="1:17" ht="30" customHeight="1" x14ac:dyDescent="0.25">
      <c r="A12" s="3">
        <v>1</v>
      </c>
      <c r="B12" s="60" t="s">
        <v>72</v>
      </c>
      <c r="C12" s="134" t="s">
        <v>71</v>
      </c>
      <c r="D12" s="22" t="s">
        <v>94</v>
      </c>
      <c r="E12" s="22">
        <v>323.81</v>
      </c>
      <c r="F12" s="84">
        <v>643.51</v>
      </c>
      <c r="G12" s="70">
        <v>40</v>
      </c>
      <c r="H12" s="70">
        <f t="shared" ref="H12:H13" si="5">G12*$H$14/$G$14</f>
        <v>40</v>
      </c>
      <c r="I12" s="83">
        <v>100</v>
      </c>
      <c r="J12" s="88">
        <v>100</v>
      </c>
      <c r="K12" s="88">
        <v>50</v>
      </c>
      <c r="L12" s="84">
        <v>50</v>
      </c>
      <c r="M12" s="75">
        <f>G12+I12+K12</f>
        <v>190</v>
      </c>
      <c r="N12" s="76">
        <f>H12+J12+L12</f>
        <v>190</v>
      </c>
      <c r="O12" s="75">
        <f>F12+N12</f>
        <v>833.51</v>
      </c>
      <c r="P12" s="11" t="s">
        <v>115</v>
      </c>
    </row>
    <row r="13" spans="1:17" ht="30" customHeight="1" x14ac:dyDescent="0.25">
      <c r="A13" s="3">
        <v>2</v>
      </c>
      <c r="B13" s="55" t="s">
        <v>86</v>
      </c>
      <c r="C13" s="134" t="s">
        <v>85</v>
      </c>
      <c r="D13" s="22" t="s">
        <v>94</v>
      </c>
      <c r="E13" s="22">
        <v>301.89400000000001</v>
      </c>
      <c r="F13" s="84">
        <v>632.69000000000005</v>
      </c>
      <c r="G13" s="70">
        <v>40</v>
      </c>
      <c r="H13" s="70">
        <f t="shared" si="5"/>
        <v>40</v>
      </c>
      <c r="I13" s="84">
        <v>80</v>
      </c>
      <c r="J13" s="75">
        <f>I13*$J$12/$I$12</f>
        <v>80</v>
      </c>
      <c r="K13" s="88">
        <v>45</v>
      </c>
      <c r="L13" s="84">
        <f>K13*$L$12/$K$12</f>
        <v>45</v>
      </c>
      <c r="M13" s="75">
        <f t="shared" ref="M13:M16" si="6">G13+I13+K13</f>
        <v>165</v>
      </c>
      <c r="N13" s="76">
        <f t="shared" ref="N13:N16" si="7">H13+J13+L13</f>
        <v>165</v>
      </c>
      <c r="O13" s="75">
        <f t="shared" ref="O13:O16" si="8">F13+N13</f>
        <v>797.69</v>
      </c>
      <c r="P13" s="11" t="s">
        <v>154</v>
      </c>
    </row>
    <row r="14" spans="1:17" ht="30" customHeight="1" x14ac:dyDescent="0.25">
      <c r="A14" s="3">
        <v>3</v>
      </c>
      <c r="B14" s="58" t="s">
        <v>76</v>
      </c>
      <c r="C14" s="134" t="s">
        <v>141</v>
      </c>
      <c r="D14" s="22" t="s">
        <v>94</v>
      </c>
      <c r="E14" s="22">
        <v>258.25</v>
      </c>
      <c r="F14" s="73">
        <v>583.77</v>
      </c>
      <c r="G14" s="70">
        <v>50</v>
      </c>
      <c r="H14" s="70">
        <v>50</v>
      </c>
      <c r="I14" s="73">
        <v>100</v>
      </c>
      <c r="J14" s="75">
        <f t="shared" ref="J14:J16" si="9">I14*$J$12/$I$12</f>
        <v>100</v>
      </c>
      <c r="K14" s="88">
        <v>50</v>
      </c>
      <c r="L14" s="84">
        <f t="shared" ref="L14:L16" si="10">K14*$L$12/$K$12</f>
        <v>50</v>
      </c>
      <c r="M14" s="75">
        <f t="shared" si="6"/>
        <v>200</v>
      </c>
      <c r="N14" s="76">
        <f t="shared" si="7"/>
        <v>200</v>
      </c>
      <c r="O14" s="75">
        <f t="shared" si="8"/>
        <v>783.77</v>
      </c>
      <c r="P14" s="11" t="s">
        <v>114</v>
      </c>
    </row>
    <row r="15" spans="1:17" ht="30" customHeight="1" x14ac:dyDescent="0.25">
      <c r="A15" s="3">
        <v>4</v>
      </c>
      <c r="B15" s="58" t="s">
        <v>74</v>
      </c>
      <c r="C15" s="134" t="s">
        <v>73</v>
      </c>
      <c r="D15" s="22" t="s">
        <v>94</v>
      </c>
      <c r="E15" s="22">
        <v>236.83799999999999</v>
      </c>
      <c r="F15" s="73">
        <v>450.51</v>
      </c>
      <c r="G15" s="70">
        <v>50</v>
      </c>
      <c r="H15" s="70">
        <f>G15*$H$14/$G$14</f>
        <v>50</v>
      </c>
      <c r="I15" s="73">
        <v>100</v>
      </c>
      <c r="J15" s="75">
        <f t="shared" si="9"/>
        <v>100</v>
      </c>
      <c r="K15" s="88">
        <v>50</v>
      </c>
      <c r="L15" s="84">
        <f t="shared" si="10"/>
        <v>50</v>
      </c>
      <c r="M15" s="75">
        <f t="shared" si="6"/>
        <v>200</v>
      </c>
      <c r="N15" s="76">
        <f t="shared" si="7"/>
        <v>200</v>
      </c>
      <c r="O15" s="75">
        <f t="shared" si="8"/>
        <v>650.51</v>
      </c>
      <c r="P15" s="11" t="s">
        <v>115</v>
      </c>
    </row>
    <row r="16" spans="1:17" ht="30" customHeight="1" x14ac:dyDescent="0.25">
      <c r="A16" s="3">
        <v>5</v>
      </c>
      <c r="B16" s="58" t="s">
        <v>44</v>
      </c>
      <c r="C16" s="134" t="s">
        <v>41</v>
      </c>
      <c r="D16" s="22" t="s">
        <v>94</v>
      </c>
      <c r="E16" s="22">
        <v>252.07</v>
      </c>
      <c r="F16" s="73">
        <v>437.13</v>
      </c>
      <c r="G16" s="70">
        <v>50</v>
      </c>
      <c r="H16" s="70">
        <f>G16*$H$14/$G$14</f>
        <v>50</v>
      </c>
      <c r="I16" s="73">
        <v>100</v>
      </c>
      <c r="J16" s="75">
        <f t="shared" si="9"/>
        <v>100</v>
      </c>
      <c r="K16" s="88">
        <v>50</v>
      </c>
      <c r="L16" s="84">
        <f t="shared" si="10"/>
        <v>50</v>
      </c>
      <c r="M16" s="75">
        <f t="shared" si="6"/>
        <v>200</v>
      </c>
      <c r="N16" s="76">
        <f t="shared" si="7"/>
        <v>200</v>
      </c>
      <c r="O16" s="75">
        <f t="shared" si="8"/>
        <v>637.13</v>
      </c>
      <c r="P16" s="11" t="s">
        <v>154</v>
      </c>
    </row>
    <row r="17" spans="1:15" ht="30" customHeight="1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5"/>
    </row>
  </sheetData>
  <sheetProtection algorithmName="SHA-512" hashValue="aeyz5MPepf9UGEiI7CZGYRPuhMfvi2oSd5iq56XBLUCPUMl35VufATcmVGRhKjP8UPondgGaOdYfXm7OzR1bXQ==" saltValue="l4EC2zRi+TDDTbNY7ZGRng==" spinCount="100000" sheet="1" objects="1" scenarios="1"/>
  <mergeCells count="9">
    <mergeCell ref="A1:O1"/>
    <mergeCell ref="A11:D11"/>
    <mergeCell ref="A17:O17"/>
    <mergeCell ref="A9:O9"/>
    <mergeCell ref="G2:J2"/>
    <mergeCell ref="K2:L2"/>
    <mergeCell ref="K10:L10"/>
    <mergeCell ref="G10:J10"/>
    <mergeCell ref="A3:D3"/>
  </mergeCells>
  <phoneticPr fontId="11" type="noConversion"/>
  <pageMargins left="0.7" right="0.7" top="0.75" bottom="0.75" header="0.51180555555555496" footer="0.51180555555555496"/>
  <pageSetup paperSize="9" scale="53" firstPageNumber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5"/>
  <sheetViews>
    <sheetView workbookViewId="0">
      <selection activeCell="R1" sqref="R1:R1048576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5" width="18.5703125" style="11" customWidth="1"/>
    <col min="6" max="6" width="16.85546875" style="11" customWidth="1"/>
    <col min="7" max="9" width="9.28515625" style="11" customWidth="1"/>
    <col min="10" max="10" width="9.28515625" style="26" customWidth="1"/>
    <col min="11" max="11" width="15.7109375" style="26" customWidth="1"/>
    <col min="12" max="12" width="12.7109375" style="11" customWidth="1"/>
    <col min="13" max="13" width="12.7109375" style="26" customWidth="1"/>
    <col min="14" max="14" width="11" style="11" customWidth="1"/>
    <col min="15" max="15" width="13.140625" style="26" customWidth="1"/>
  </cols>
  <sheetData>
    <row r="1" spans="1:16" ht="15.75" x14ac:dyDescent="0.25">
      <c r="A1" s="183" t="s">
        <v>123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6" x14ac:dyDescent="0.25">
      <c r="A2" s="6"/>
      <c r="B2" s="25"/>
      <c r="C2" s="25"/>
    </row>
    <row r="3" spans="1:16" ht="15.75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6" ht="60.75" customHeight="1" x14ac:dyDescent="0.25">
      <c r="A4" s="5" t="s">
        <v>35</v>
      </c>
      <c r="B4" s="14" t="s">
        <v>29</v>
      </c>
      <c r="C4" s="38" t="s">
        <v>34</v>
      </c>
      <c r="D4" s="10" t="s">
        <v>31</v>
      </c>
      <c r="E4" s="93" t="s">
        <v>143</v>
      </c>
      <c r="F4" s="93" t="s">
        <v>128</v>
      </c>
      <c r="G4" s="168" t="s">
        <v>129</v>
      </c>
      <c r="H4" s="169"/>
      <c r="I4" s="169"/>
      <c r="J4" s="170"/>
      <c r="K4" s="171" t="s">
        <v>134</v>
      </c>
      <c r="L4" s="170"/>
      <c r="M4" s="14" t="s">
        <v>32</v>
      </c>
      <c r="N4" s="14" t="s">
        <v>33</v>
      </c>
      <c r="O4" s="93" t="s">
        <v>142</v>
      </c>
    </row>
    <row r="5" spans="1:16" ht="62.25" customHeight="1" x14ac:dyDescent="0.25">
      <c r="A5" s="174" t="s">
        <v>18</v>
      </c>
      <c r="B5" s="174"/>
      <c r="C5" s="174"/>
      <c r="D5" s="174"/>
      <c r="E5" s="92"/>
      <c r="F5" s="16"/>
      <c r="G5" s="16" t="s">
        <v>130</v>
      </c>
      <c r="H5" s="16" t="s">
        <v>131</v>
      </c>
      <c r="I5" s="16" t="s">
        <v>132</v>
      </c>
      <c r="J5" s="17" t="s">
        <v>133</v>
      </c>
      <c r="K5" s="18" t="s">
        <v>135</v>
      </c>
      <c r="L5" s="16" t="s">
        <v>131</v>
      </c>
      <c r="M5" s="19"/>
      <c r="N5" s="16"/>
      <c r="O5" s="16"/>
    </row>
    <row r="6" spans="1:16" ht="30" customHeight="1" x14ac:dyDescent="0.25">
      <c r="A6" s="3">
        <v>1</v>
      </c>
      <c r="B6" s="140" t="s">
        <v>4</v>
      </c>
      <c r="C6" s="134" t="s">
        <v>5</v>
      </c>
      <c r="D6" s="67" t="s">
        <v>94</v>
      </c>
      <c r="E6" s="67">
        <v>443.26299999999998</v>
      </c>
      <c r="F6" s="68">
        <v>637.755</v>
      </c>
      <c r="G6" s="68">
        <v>50</v>
      </c>
      <c r="H6" s="68">
        <v>50</v>
      </c>
      <c r="I6" s="68">
        <v>100</v>
      </c>
      <c r="J6" s="68">
        <v>100</v>
      </c>
      <c r="K6" s="68">
        <v>50</v>
      </c>
      <c r="L6" s="68">
        <v>50</v>
      </c>
      <c r="M6" s="68">
        <f>G6+I6+K6</f>
        <v>200</v>
      </c>
      <c r="N6" s="71">
        <f>H6+J6+L6</f>
        <v>200</v>
      </c>
      <c r="O6" s="68">
        <f>F6+N6</f>
        <v>837.755</v>
      </c>
      <c r="P6" t="s">
        <v>150</v>
      </c>
    </row>
    <row r="7" spans="1:16" ht="30" customHeight="1" x14ac:dyDescent="0.25">
      <c r="A7" s="3">
        <v>2</v>
      </c>
      <c r="B7" s="141" t="s">
        <v>2</v>
      </c>
      <c r="C7" s="134" t="s">
        <v>3</v>
      </c>
      <c r="D7" s="67" t="s">
        <v>94</v>
      </c>
      <c r="E7" s="67">
        <v>285.45600000000002</v>
      </c>
      <c r="F7" s="68">
        <v>472.05799999999999</v>
      </c>
      <c r="G7" s="68">
        <v>50</v>
      </c>
      <c r="H7" s="68">
        <f>G7*$H$6/$G$6</f>
        <v>50</v>
      </c>
      <c r="I7" s="71">
        <v>100</v>
      </c>
      <c r="J7" s="68">
        <f>I7*$J$6/$I$6</f>
        <v>100</v>
      </c>
      <c r="K7" s="68">
        <v>50</v>
      </c>
      <c r="L7" s="68">
        <f>K7*$L$6/$K$6</f>
        <v>50</v>
      </c>
      <c r="M7" s="68">
        <f t="shared" ref="M7:M13" si="0">G7+I7+K7</f>
        <v>200</v>
      </c>
      <c r="N7" s="71">
        <f t="shared" ref="N7:N13" si="1">H7+J7+L7</f>
        <v>200</v>
      </c>
      <c r="O7" s="68">
        <f t="shared" ref="O7:O13" si="2">F7+N7</f>
        <v>672.05799999999999</v>
      </c>
      <c r="P7" t="s">
        <v>149</v>
      </c>
    </row>
    <row r="8" spans="1:16" ht="30" customHeight="1" x14ac:dyDescent="0.25">
      <c r="A8" s="3">
        <v>3</v>
      </c>
      <c r="B8" s="141" t="s">
        <v>62</v>
      </c>
      <c r="C8" s="134" t="s">
        <v>53</v>
      </c>
      <c r="D8" s="67" t="s">
        <v>94</v>
      </c>
      <c r="E8" s="67">
        <v>267.60000000000002</v>
      </c>
      <c r="F8" s="68">
        <v>434.05599999999998</v>
      </c>
      <c r="G8" s="68">
        <v>50</v>
      </c>
      <c r="H8" s="68">
        <f t="shared" ref="H8:H13" si="3">G8*$H$6/$G$6</f>
        <v>50</v>
      </c>
      <c r="I8" s="71">
        <v>100</v>
      </c>
      <c r="J8" s="68">
        <f t="shared" ref="J8:J13" si="4">I8*$J$6/$I$6</f>
        <v>100</v>
      </c>
      <c r="K8" s="68">
        <v>50</v>
      </c>
      <c r="L8" s="68">
        <f t="shared" ref="L8:L13" si="5">K8*$L$6/$K$6</f>
        <v>50</v>
      </c>
      <c r="M8" s="68">
        <f t="shared" si="0"/>
        <v>200</v>
      </c>
      <c r="N8" s="71">
        <f t="shared" si="1"/>
        <v>200</v>
      </c>
      <c r="O8" s="68">
        <f t="shared" si="2"/>
        <v>634.05600000000004</v>
      </c>
      <c r="P8" t="s">
        <v>116</v>
      </c>
    </row>
    <row r="9" spans="1:16" ht="30" customHeight="1" x14ac:dyDescent="0.25">
      <c r="A9" s="3">
        <v>4</v>
      </c>
      <c r="B9" s="141" t="s">
        <v>60</v>
      </c>
      <c r="C9" s="134" t="s">
        <v>51</v>
      </c>
      <c r="D9" s="67" t="s">
        <v>94</v>
      </c>
      <c r="E9" s="67">
        <v>340.85</v>
      </c>
      <c r="F9" s="68">
        <v>422.43</v>
      </c>
      <c r="G9" s="68">
        <v>50</v>
      </c>
      <c r="H9" s="68">
        <f t="shared" si="3"/>
        <v>50</v>
      </c>
      <c r="I9" s="71">
        <v>100</v>
      </c>
      <c r="J9" s="68">
        <f t="shared" si="4"/>
        <v>100</v>
      </c>
      <c r="K9" s="68">
        <v>50</v>
      </c>
      <c r="L9" s="68">
        <f t="shared" si="5"/>
        <v>50</v>
      </c>
      <c r="M9" s="68">
        <f t="shared" si="0"/>
        <v>200</v>
      </c>
      <c r="N9" s="71">
        <f t="shared" si="1"/>
        <v>200</v>
      </c>
      <c r="O9" s="68">
        <f t="shared" si="2"/>
        <v>622.43000000000006</v>
      </c>
      <c r="P9" t="s">
        <v>114</v>
      </c>
    </row>
    <row r="10" spans="1:16" ht="30" customHeight="1" x14ac:dyDescent="0.25">
      <c r="A10" s="3">
        <v>5</v>
      </c>
      <c r="B10" s="141" t="s">
        <v>62</v>
      </c>
      <c r="C10" s="134" t="s">
        <v>79</v>
      </c>
      <c r="D10" s="67" t="s">
        <v>94</v>
      </c>
      <c r="E10" s="67">
        <v>476.16300000000001</v>
      </c>
      <c r="F10" s="68">
        <v>369.548</v>
      </c>
      <c r="G10" s="68">
        <v>40</v>
      </c>
      <c r="H10" s="68">
        <f t="shared" si="3"/>
        <v>40</v>
      </c>
      <c r="I10" s="68">
        <v>80</v>
      </c>
      <c r="J10" s="68">
        <f t="shared" si="4"/>
        <v>80</v>
      </c>
      <c r="K10" s="68">
        <v>50</v>
      </c>
      <c r="L10" s="68">
        <f t="shared" si="5"/>
        <v>50</v>
      </c>
      <c r="M10" s="68">
        <f t="shared" si="0"/>
        <v>170</v>
      </c>
      <c r="N10" s="71">
        <f t="shared" si="1"/>
        <v>170</v>
      </c>
      <c r="O10" s="68">
        <f t="shared" si="2"/>
        <v>539.548</v>
      </c>
      <c r="P10" t="s">
        <v>116</v>
      </c>
    </row>
    <row r="11" spans="1:16" ht="30" customHeight="1" x14ac:dyDescent="0.25">
      <c r="A11" s="3">
        <v>6</v>
      </c>
      <c r="B11" s="142" t="s">
        <v>110</v>
      </c>
      <c r="C11" s="134" t="s">
        <v>111</v>
      </c>
      <c r="D11" s="67" t="s">
        <v>94</v>
      </c>
      <c r="E11" s="67">
        <v>258.99</v>
      </c>
      <c r="F11" s="68">
        <v>316.81099999999998</v>
      </c>
      <c r="G11" s="68">
        <v>50</v>
      </c>
      <c r="H11" s="68">
        <f t="shared" si="3"/>
        <v>50</v>
      </c>
      <c r="I11" s="68">
        <v>100</v>
      </c>
      <c r="J11" s="68">
        <f t="shared" si="4"/>
        <v>100</v>
      </c>
      <c r="K11" s="68">
        <v>50</v>
      </c>
      <c r="L11" s="68">
        <f t="shared" si="5"/>
        <v>50</v>
      </c>
      <c r="M11" s="68">
        <f t="shared" si="0"/>
        <v>200</v>
      </c>
      <c r="N11" s="71">
        <f t="shared" si="1"/>
        <v>200</v>
      </c>
      <c r="O11" s="68">
        <f t="shared" si="2"/>
        <v>516.81099999999992</v>
      </c>
      <c r="P11" t="s">
        <v>116</v>
      </c>
    </row>
    <row r="12" spans="1:16" ht="30" customHeight="1" x14ac:dyDescent="0.25">
      <c r="A12" s="3">
        <v>7</v>
      </c>
      <c r="B12" s="141" t="s">
        <v>68</v>
      </c>
      <c r="C12" s="134" t="s">
        <v>59</v>
      </c>
      <c r="D12" s="67" t="s">
        <v>94</v>
      </c>
      <c r="E12" s="67">
        <v>209.1</v>
      </c>
      <c r="F12" s="68">
        <v>313.267</v>
      </c>
      <c r="G12" s="68">
        <v>50</v>
      </c>
      <c r="H12" s="68">
        <f t="shared" si="3"/>
        <v>50</v>
      </c>
      <c r="I12" s="68">
        <v>100</v>
      </c>
      <c r="J12" s="68">
        <f t="shared" si="4"/>
        <v>100</v>
      </c>
      <c r="K12" s="68">
        <v>50</v>
      </c>
      <c r="L12" s="68">
        <f t="shared" si="5"/>
        <v>50</v>
      </c>
      <c r="M12" s="68">
        <f t="shared" si="0"/>
        <v>200</v>
      </c>
      <c r="N12" s="71">
        <f t="shared" si="1"/>
        <v>200</v>
      </c>
      <c r="O12" s="68">
        <f t="shared" si="2"/>
        <v>513.26700000000005</v>
      </c>
      <c r="P12" t="s">
        <v>148</v>
      </c>
    </row>
    <row r="13" spans="1:16" ht="30" customHeight="1" x14ac:dyDescent="0.25">
      <c r="A13" s="3">
        <v>8</v>
      </c>
      <c r="B13" s="141" t="s">
        <v>50</v>
      </c>
      <c r="C13" s="134" t="s">
        <v>48</v>
      </c>
      <c r="D13" s="67" t="s">
        <v>94</v>
      </c>
      <c r="E13" s="67">
        <v>261.83800000000002</v>
      </c>
      <c r="F13" s="68">
        <v>294.28199999999998</v>
      </c>
      <c r="G13" s="68">
        <v>40</v>
      </c>
      <c r="H13" s="68">
        <f t="shared" si="3"/>
        <v>40</v>
      </c>
      <c r="I13" s="68">
        <v>100</v>
      </c>
      <c r="J13" s="68">
        <f t="shared" si="4"/>
        <v>100</v>
      </c>
      <c r="K13" s="68">
        <v>50</v>
      </c>
      <c r="L13" s="68">
        <f t="shared" si="5"/>
        <v>50</v>
      </c>
      <c r="M13" s="68">
        <f t="shared" si="0"/>
        <v>190</v>
      </c>
      <c r="N13" s="71">
        <f t="shared" si="1"/>
        <v>190</v>
      </c>
      <c r="O13" s="68">
        <f t="shared" si="2"/>
        <v>484.28199999999998</v>
      </c>
      <c r="P13" t="s">
        <v>148</v>
      </c>
    </row>
    <row r="14" spans="1:16" x14ac:dyDescent="0.25">
      <c r="A14" s="7"/>
      <c r="B14" s="28"/>
      <c r="C14" s="28"/>
      <c r="D14" s="28"/>
      <c r="E14" s="28"/>
    </row>
    <row r="15" spans="1:16" ht="21.75" customHeight="1" x14ac:dyDescent="0.25">
      <c r="A15" s="184"/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</row>
  </sheetData>
  <sheetProtection algorithmName="SHA-512" hashValue="0yELZDiHUt26yTmCvQiFtAvwEaRmNrkws3RWwaBbWjZddrEhcejyYw00Tj3PDeS1lV5AfiO+3jaPelCj+yB8sA==" saltValue="fsJgjwJfGrd3g2pr+RRzqw==" spinCount="100000" sheet="1" objects="1" scenarios="1"/>
  <mergeCells count="6">
    <mergeCell ref="A1:O1"/>
    <mergeCell ref="G4:J4"/>
    <mergeCell ref="K4:L4"/>
    <mergeCell ref="A3:O3"/>
    <mergeCell ref="A15:O15"/>
    <mergeCell ref="A5:D5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4"/>
  <sheetViews>
    <sheetView workbookViewId="0">
      <selection activeCell="P8" sqref="P8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17.5703125" style="11" customWidth="1"/>
    <col min="4" max="5" width="19.7109375" style="11" customWidth="1"/>
    <col min="6" max="6" width="17.28515625" style="11" customWidth="1"/>
    <col min="7" max="9" width="9.28515625" style="11" customWidth="1"/>
    <col min="10" max="10" width="9.28515625" style="26" customWidth="1"/>
    <col min="11" max="11" width="21.42578125" style="26" customWidth="1"/>
    <col min="12" max="12" width="9.140625" style="11"/>
    <col min="13" max="13" width="11.42578125" style="26" bestFit="1" customWidth="1"/>
    <col min="14" max="14" width="10.42578125" style="11" customWidth="1"/>
    <col min="15" max="15" width="14.140625" style="26" customWidth="1"/>
    <col min="16" max="16" width="15.7109375" customWidth="1"/>
  </cols>
  <sheetData>
    <row r="1" spans="1:16" ht="15.75" x14ac:dyDescent="0.25">
      <c r="A1" s="183" t="s">
        <v>124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6" ht="63.75" customHeight="1" x14ac:dyDescent="0.25">
      <c r="A2" s="2" t="s">
        <v>28</v>
      </c>
      <c r="B2" s="10" t="s">
        <v>29</v>
      </c>
      <c r="C2" s="32" t="s">
        <v>34</v>
      </c>
      <c r="D2" s="10" t="s">
        <v>31</v>
      </c>
      <c r="E2" s="93" t="s">
        <v>143</v>
      </c>
      <c r="F2" s="93" t="s">
        <v>128</v>
      </c>
      <c r="G2" s="176" t="s">
        <v>129</v>
      </c>
      <c r="H2" s="169"/>
      <c r="I2" s="169"/>
      <c r="J2" s="170"/>
      <c r="K2" s="176" t="s">
        <v>134</v>
      </c>
      <c r="L2" s="170"/>
      <c r="M2" s="12" t="s">
        <v>32</v>
      </c>
      <c r="N2" s="14" t="s">
        <v>33</v>
      </c>
      <c r="O2" s="94" t="s">
        <v>136</v>
      </c>
    </row>
    <row r="3" spans="1:16" ht="43.5" customHeight="1" x14ac:dyDescent="0.25">
      <c r="A3" s="174" t="s">
        <v>95</v>
      </c>
      <c r="B3" s="174"/>
      <c r="C3" s="174"/>
      <c r="D3" s="174"/>
      <c r="E3" s="92"/>
      <c r="F3" s="16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9"/>
      <c r="N3" s="16"/>
      <c r="O3" s="16"/>
    </row>
    <row r="4" spans="1:16" ht="30" customHeight="1" x14ac:dyDescent="0.25">
      <c r="A4" s="33">
        <v>1</v>
      </c>
      <c r="B4" s="35" t="s">
        <v>98</v>
      </c>
      <c r="C4" s="36" t="s">
        <v>99</v>
      </c>
      <c r="D4" s="22" t="s">
        <v>97</v>
      </c>
      <c r="E4" s="22">
        <v>92.462999999999994</v>
      </c>
      <c r="F4" s="70">
        <v>446.029</v>
      </c>
      <c r="G4" s="70">
        <v>38</v>
      </c>
      <c r="H4" s="70">
        <v>50</v>
      </c>
      <c r="I4" s="70">
        <v>75</v>
      </c>
      <c r="J4" s="70">
        <f>I4*$J$5/$I$5</f>
        <v>93.75</v>
      </c>
      <c r="K4" s="70">
        <v>45</v>
      </c>
      <c r="L4" s="70">
        <v>50</v>
      </c>
      <c r="M4" s="76">
        <f>G4+I4+K4</f>
        <v>158</v>
      </c>
      <c r="N4" s="70">
        <f>H4+J4+L4</f>
        <v>193.75</v>
      </c>
      <c r="O4" s="70">
        <f>F4+N4</f>
        <v>639.779</v>
      </c>
      <c r="P4" t="s">
        <v>114</v>
      </c>
    </row>
    <row r="5" spans="1:16" ht="30" customHeight="1" x14ac:dyDescent="0.25">
      <c r="A5" s="34">
        <v>2</v>
      </c>
      <c r="B5" s="35" t="s">
        <v>151</v>
      </c>
      <c r="C5" s="36" t="s">
        <v>96</v>
      </c>
      <c r="D5" s="22" t="s">
        <v>97</v>
      </c>
      <c r="E5" s="22">
        <v>66.25</v>
      </c>
      <c r="F5" s="70">
        <v>351.31099999999998</v>
      </c>
      <c r="G5" s="70">
        <v>42</v>
      </c>
      <c r="H5" s="70">
        <f>G5*$H$4/$G$4</f>
        <v>55.263157894736842</v>
      </c>
      <c r="I5" s="70">
        <v>80</v>
      </c>
      <c r="J5" s="70">
        <v>100</v>
      </c>
      <c r="K5" s="70">
        <v>45</v>
      </c>
      <c r="L5" s="70">
        <v>50</v>
      </c>
      <c r="M5" s="76">
        <f>G5+I5+K5</f>
        <v>167</v>
      </c>
      <c r="N5" s="70">
        <f>H5+J5+L5</f>
        <v>205.26315789473685</v>
      </c>
      <c r="O5" s="70">
        <f>F5+N5</f>
        <v>556.5741578947368</v>
      </c>
      <c r="P5" t="s">
        <v>114</v>
      </c>
    </row>
    <row r="6" spans="1:16" ht="15.75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7" spans="1:16" ht="48" customHeight="1" x14ac:dyDescent="0.2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  <row r="8" spans="1:16" ht="51" x14ac:dyDescent="0.25">
      <c r="A8" s="37" t="s">
        <v>35</v>
      </c>
      <c r="B8" s="14" t="s">
        <v>29</v>
      </c>
      <c r="C8" s="38" t="s">
        <v>34</v>
      </c>
      <c r="D8" s="10" t="s">
        <v>31</v>
      </c>
      <c r="E8" s="93" t="s">
        <v>143</v>
      </c>
      <c r="F8" s="93" t="s">
        <v>128</v>
      </c>
      <c r="G8" s="176" t="s">
        <v>129</v>
      </c>
      <c r="H8" s="169"/>
      <c r="I8" s="169"/>
      <c r="J8" s="170"/>
      <c r="K8" s="176" t="s">
        <v>134</v>
      </c>
      <c r="L8" s="170"/>
      <c r="M8" s="94" t="s">
        <v>32</v>
      </c>
      <c r="N8" s="14" t="s">
        <v>33</v>
      </c>
      <c r="O8" s="94" t="s">
        <v>136</v>
      </c>
    </row>
    <row r="9" spans="1:16" ht="52.5" customHeight="1" x14ac:dyDescent="0.25">
      <c r="A9" s="174" t="s">
        <v>100</v>
      </c>
      <c r="B9" s="174"/>
      <c r="C9" s="174"/>
      <c r="D9" s="174"/>
      <c r="E9" s="92"/>
      <c r="F9" s="16"/>
      <c r="G9" s="16" t="s">
        <v>130</v>
      </c>
      <c r="H9" s="16" t="s">
        <v>131</v>
      </c>
      <c r="I9" s="16" t="s">
        <v>132</v>
      </c>
      <c r="J9" s="17" t="s">
        <v>133</v>
      </c>
      <c r="K9" s="18" t="s">
        <v>135</v>
      </c>
      <c r="L9" s="16" t="s">
        <v>131</v>
      </c>
      <c r="M9" s="19"/>
      <c r="N9" s="16"/>
      <c r="O9" s="16"/>
    </row>
    <row r="10" spans="1:16" ht="30" customHeight="1" x14ac:dyDescent="0.25">
      <c r="A10" s="4">
        <v>1</v>
      </c>
      <c r="B10" s="30" t="s">
        <v>60</v>
      </c>
      <c r="C10" s="21" t="s">
        <v>51</v>
      </c>
      <c r="D10" s="22" t="s">
        <v>101</v>
      </c>
      <c r="E10" s="22">
        <v>340.85</v>
      </c>
      <c r="F10">
        <v>764.41200000000003</v>
      </c>
      <c r="G10" s="70">
        <v>50</v>
      </c>
      <c r="H10" s="70">
        <v>50</v>
      </c>
      <c r="I10" s="70">
        <v>100</v>
      </c>
      <c r="J10" s="70">
        <v>100</v>
      </c>
      <c r="K10" s="70">
        <v>50</v>
      </c>
      <c r="L10" s="70">
        <v>50</v>
      </c>
      <c r="M10" s="70">
        <f>G10+I10+K10</f>
        <v>200</v>
      </c>
      <c r="N10" s="70">
        <f>H10+J10+L10</f>
        <v>200</v>
      </c>
      <c r="O10" s="70">
        <f>F10+N10</f>
        <v>964.41200000000003</v>
      </c>
      <c r="P10" t="s">
        <v>163</v>
      </c>
    </row>
    <row r="11" spans="1:16" ht="30" customHeight="1" x14ac:dyDescent="0.25">
      <c r="A11" s="4">
        <v>2</v>
      </c>
      <c r="B11" s="30" t="s">
        <v>84</v>
      </c>
      <c r="C11" s="21" t="s">
        <v>83</v>
      </c>
      <c r="D11" s="22" t="s">
        <v>101</v>
      </c>
      <c r="E11" s="22">
        <v>190.17</v>
      </c>
      <c r="F11" s="70">
        <v>559.38099999999997</v>
      </c>
      <c r="G11" s="70">
        <v>48</v>
      </c>
      <c r="H11" s="70">
        <f>G11*$H$10/$G$10</f>
        <v>48</v>
      </c>
      <c r="I11" s="70">
        <v>88</v>
      </c>
      <c r="J11" s="70">
        <f>I11*$J$10/$I$10</f>
        <v>88</v>
      </c>
      <c r="K11" s="70">
        <v>50</v>
      </c>
      <c r="L11" s="70">
        <f>K11*$L$10/$K$10</f>
        <v>50</v>
      </c>
      <c r="M11" s="70">
        <f t="shared" ref="M11:M14" si="0">G11+I11+K11</f>
        <v>186</v>
      </c>
      <c r="N11" s="70">
        <f t="shared" ref="N11:N14" si="1">H11+J11+L11</f>
        <v>186</v>
      </c>
      <c r="O11" s="149">
        <f t="shared" ref="O11:O14" si="2">F11+N11</f>
        <v>745.38099999999997</v>
      </c>
      <c r="P11" t="s">
        <v>162</v>
      </c>
    </row>
    <row r="12" spans="1:16" ht="30" customHeight="1" x14ac:dyDescent="0.25">
      <c r="A12" s="9">
        <v>3</v>
      </c>
      <c r="B12" s="27" t="s">
        <v>46</v>
      </c>
      <c r="C12" s="21" t="s">
        <v>43</v>
      </c>
      <c r="D12" s="22" t="s">
        <v>101</v>
      </c>
      <c r="E12" s="22">
        <v>225.95</v>
      </c>
      <c r="F12" s="72">
        <v>434.36099999999999</v>
      </c>
      <c r="G12" s="70">
        <v>40</v>
      </c>
      <c r="H12" s="70">
        <f t="shared" ref="H12:H14" si="3">G12*$H$10/$G$10</f>
        <v>40</v>
      </c>
      <c r="I12" s="72">
        <v>90</v>
      </c>
      <c r="J12" s="70">
        <f t="shared" ref="J12:J14" si="4">I12*$J$10/$I$10</f>
        <v>90</v>
      </c>
      <c r="K12" s="70">
        <v>50</v>
      </c>
      <c r="L12" s="70">
        <f t="shared" ref="L12:L14" si="5">K12*$L$10/$K$10</f>
        <v>50</v>
      </c>
      <c r="M12" s="70">
        <f t="shared" si="0"/>
        <v>180</v>
      </c>
      <c r="N12" s="70">
        <f t="shared" si="1"/>
        <v>180</v>
      </c>
      <c r="O12" s="70">
        <f t="shared" si="2"/>
        <v>614.36099999999999</v>
      </c>
      <c r="P12" t="s">
        <v>148</v>
      </c>
    </row>
    <row r="13" spans="1:16" ht="30" customHeight="1" x14ac:dyDescent="0.25">
      <c r="A13" s="9">
        <v>4</v>
      </c>
      <c r="B13" s="27" t="s">
        <v>112</v>
      </c>
      <c r="C13" s="22" t="s">
        <v>113</v>
      </c>
      <c r="D13" s="22" t="s">
        <v>101</v>
      </c>
      <c r="E13" s="22">
        <v>225.95</v>
      </c>
      <c r="F13" s="72">
        <v>300.95999999999998</v>
      </c>
      <c r="G13" s="70">
        <v>40</v>
      </c>
      <c r="H13" s="70">
        <f t="shared" si="3"/>
        <v>40</v>
      </c>
      <c r="I13" s="72">
        <v>80</v>
      </c>
      <c r="J13" s="70">
        <f t="shared" si="4"/>
        <v>80</v>
      </c>
      <c r="K13" s="70">
        <v>45</v>
      </c>
      <c r="L13" s="70">
        <f t="shared" si="5"/>
        <v>45</v>
      </c>
      <c r="M13" s="70">
        <f t="shared" si="0"/>
        <v>165</v>
      </c>
      <c r="N13" s="70">
        <f t="shared" si="1"/>
        <v>165</v>
      </c>
      <c r="O13" s="70">
        <f t="shared" si="2"/>
        <v>465.96</v>
      </c>
      <c r="P13" t="s">
        <v>150</v>
      </c>
    </row>
    <row r="14" spans="1:16" ht="30" customHeight="1" x14ac:dyDescent="0.25">
      <c r="A14" s="9">
        <v>5</v>
      </c>
      <c r="B14" s="22" t="s">
        <v>67</v>
      </c>
      <c r="C14" s="22" t="s">
        <v>58</v>
      </c>
      <c r="D14" s="22" t="s">
        <v>101</v>
      </c>
      <c r="E14" s="22">
        <v>106.396</v>
      </c>
      <c r="F14" s="72">
        <v>297.78399999999999</v>
      </c>
      <c r="G14" s="70">
        <v>46</v>
      </c>
      <c r="H14" s="70">
        <f t="shared" si="3"/>
        <v>46</v>
      </c>
      <c r="I14" s="72">
        <v>100</v>
      </c>
      <c r="J14" s="70">
        <f t="shared" si="4"/>
        <v>100</v>
      </c>
      <c r="K14" s="70">
        <v>50</v>
      </c>
      <c r="L14" s="70">
        <f t="shared" si="5"/>
        <v>50</v>
      </c>
      <c r="M14" s="70">
        <f t="shared" si="0"/>
        <v>196</v>
      </c>
      <c r="N14" s="70">
        <f t="shared" si="1"/>
        <v>196</v>
      </c>
      <c r="O14" s="70">
        <f t="shared" si="2"/>
        <v>493.78399999999999</v>
      </c>
      <c r="P14" t="s">
        <v>164</v>
      </c>
    </row>
  </sheetData>
  <sheetProtection algorithmName="SHA-512" hashValue="usMbq11ZBLmVGhcYL7ni+91Byjtr3Nc8HHNyR31Zcpg/u3rWbSkfTtIunx+C6cKND1jdw1dDCmKfthQd/nf6pQ==" saltValue="XK7fjrPqk5Dws7hqDMY+dQ==" spinCount="100000" sheet="1" objects="1" scenarios="1"/>
  <mergeCells count="9">
    <mergeCell ref="A1:O1"/>
    <mergeCell ref="A3:D3"/>
    <mergeCell ref="G2:J2"/>
    <mergeCell ref="K2:L2"/>
    <mergeCell ref="A9:D9"/>
    <mergeCell ref="A6:O6"/>
    <mergeCell ref="A7:O7"/>
    <mergeCell ref="G8:J8"/>
    <mergeCell ref="K8:L8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39"/>
  <sheetViews>
    <sheetView topLeftCell="A3" workbookViewId="0">
      <selection activeCell="Q3" sqref="Q1:Q1048576"/>
    </sheetView>
  </sheetViews>
  <sheetFormatPr defaultRowHeight="15" x14ac:dyDescent="0.25"/>
  <cols>
    <col min="1" max="1" width="3.85546875" style="1" customWidth="1"/>
    <col min="2" max="2" width="13.42578125" style="11" customWidth="1"/>
    <col min="3" max="3" width="21" style="11" customWidth="1"/>
    <col min="4" max="5" width="16.42578125" style="11" customWidth="1"/>
    <col min="6" max="6" width="16.5703125" style="11" customWidth="1"/>
    <col min="7" max="7" width="10.85546875" style="11" customWidth="1"/>
    <col min="8" max="9" width="9.28515625" style="11" customWidth="1"/>
    <col min="10" max="10" width="9.28515625" style="26" customWidth="1"/>
    <col min="11" max="11" width="15.7109375" style="26" customWidth="1"/>
    <col min="12" max="12" width="9.140625" style="11"/>
    <col min="13" max="13" width="11" style="26" customWidth="1"/>
    <col min="14" max="14" width="10.85546875" style="11" customWidth="1"/>
    <col min="15" max="15" width="11.28515625" style="26" customWidth="1"/>
    <col min="16" max="16" width="14" customWidth="1"/>
  </cols>
  <sheetData>
    <row r="1" spans="1:16" ht="15.75" x14ac:dyDescent="0.25">
      <c r="A1" s="192" t="s">
        <v>119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</row>
    <row r="2" spans="1:16" ht="63" customHeight="1" x14ac:dyDescent="0.25">
      <c r="A2" s="96" t="s">
        <v>28</v>
      </c>
      <c r="B2" s="96" t="s">
        <v>29</v>
      </c>
      <c r="C2" s="97" t="s">
        <v>34</v>
      </c>
      <c r="D2" s="96" t="s">
        <v>31</v>
      </c>
      <c r="E2" s="93" t="s">
        <v>143</v>
      </c>
      <c r="F2" s="93" t="s">
        <v>128</v>
      </c>
      <c r="G2" s="176" t="s">
        <v>129</v>
      </c>
      <c r="H2" s="169"/>
      <c r="I2" s="169"/>
      <c r="J2" s="170"/>
      <c r="K2" s="176" t="s">
        <v>134</v>
      </c>
      <c r="L2" s="170"/>
      <c r="M2" s="98" t="s">
        <v>32</v>
      </c>
      <c r="N2" s="14" t="s">
        <v>33</v>
      </c>
      <c r="O2" s="94" t="s">
        <v>136</v>
      </c>
    </row>
    <row r="3" spans="1:16" ht="46.5" customHeight="1" x14ac:dyDescent="0.25">
      <c r="A3" s="193" t="s">
        <v>104</v>
      </c>
      <c r="B3" s="193"/>
      <c r="C3" s="193"/>
      <c r="D3" s="193"/>
      <c r="E3" s="99"/>
      <c r="F3" s="100"/>
      <c r="G3" s="16" t="s">
        <v>130</v>
      </c>
      <c r="H3" s="16" t="s">
        <v>131</v>
      </c>
      <c r="I3" s="16" t="s">
        <v>132</v>
      </c>
      <c r="J3" s="17" t="s">
        <v>133</v>
      </c>
      <c r="K3" s="18" t="s">
        <v>135</v>
      </c>
      <c r="L3" s="16" t="s">
        <v>131</v>
      </c>
      <c r="M3" s="102"/>
      <c r="N3" s="100"/>
      <c r="O3" s="100"/>
    </row>
    <row r="4" spans="1:16" ht="26.25" x14ac:dyDescent="0.25">
      <c r="A4" s="100">
        <v>1</v>
      </c>
      <c r="B4" s="103" t="s">
        <v>105</v>
      </c>
      <c r="C4" s="143" t="s">
        <v>106</v>
      </c>
      <c r="D4" s="104" t="s">
        <v>107</v>
      </c>
      <c r="E4" s="104">
        <v>371.4</v>
      </c>
      <c r="F4" s="70">
        <v>833.79200000000003</v>
      </c>
      <c r="G4" s="70">
        <v>50</v>
      </c>
      <c r="H4" s="70">
        <v>50</v>
      </c>
      <c r="I4" s="70">
        <v>85</v>
      </c>
      <c r="J4" s="85">
        <f>I4*$J$5/$I$5</f>
        <v>85</v>
      </c>
      <c r="K4" s="70">
        <v>50</v>
      </c>
      <c r="L4" s="70">
        <v>50</v>
      </c>
      <c r="M4" s="76">
        <f>G4+I4+K4</f>
        <v>185</v>
      </c>
      <c r="N4" s="70">
        <f>H4+J4+L4</f>
        <v>185</v>
      </c>
      <c r="O4" s="70">
        <f>F4+N4</f>
        <v>1018.792</v>
      </c>
      <c r="P4" t="s">
        <v>162</v>
      </c>
    </row>
    <row r="5" spans="1:16" ht="26.25" x14ac:dyDescent="0.25">
      <c r="A5" s="105">
        <v>2</v>
      </c>
      <c r="B5" s="106" t="s">
        <v>60</v>
      </c>
      <c r="C5" s="144" t="s">
        <v>51</v>
      </c>
      <c r="D5" s="104" t="s">
        <v>107</v>
      </c>
      <c r="E5" s="104">
        <v>340.85</v>
      </c>
      <c r="F5" s="70">
        <v>675.32399999999996</v>
      </c>
      <c r="G5" s="70">
        <v>50</v>
      </c>
      <c r="H5" s="70">
        <f>G5*$H$4/$G$4</f>
        <v>50</v>
      </c>
      <c r="I5" s="70">
        <v>100</v>
      </c>
      <c r="J5" s="70">
        <v>100</v>
      </c>
      <c r="K5" s="70">
        <v>50</v>
      </c>
      <c r="L5" s="70">
        <f>K5*$L$4/$K$4</f>
        <v>50</v>
      </c>
      <c r="M5" s="76">
        <f t="shared" ref="M5:M8" si="0">G5+I5+K5</f>
        <v>200</v>
      </c>
      <c r="N5" s="70">
        <f t="shared" ref="N5:N8" si="1">H5+J5+L5</f>
        <v>200</v>
      </c>
      <c r="O5" s="70">
        <f t="shared" ref="O5:O8" si="2">F5+N5</f>
        <v>875.32399999999996</v>
      </c>
      <c r="P5" t="s">
        <v>148</v>
      </c>
    </row>
    <row r="6" spans="1:16" ht="26.25" x14ac:dyDescent="0.25">
      <c r="A6" s="107">
        <v>3</v>
      </c>
      <c r="B6" s="108" t="s">
        <v>110</v>
      </c>
      <c r="C6" s="145" t="s">
        <v>111</v>
      </c>
      <c r="D6" s="109" t="s">
        <v>107</v>
      </c>
      <c r="E6" s="109">
        <v>258.99</v>
      </c>
      <c r="F6" s="85">
        <v>514.47500000000002</v>
      </c>
      <c r="G6" s="70">
        <v>50</v>
      </c>
      <c r="H6" s="70">
        <f t="shared" ref="H6:H8" si="3">G6*$H$4/$G$4</f>
        <v>50</v>
      </c>
      <c r="I6" s="85">
        <v>100</v>
      </c>
      <c r="J6" s="85">
        <f>I6*$J$5/$I$5</f>
        <v>100</v>
      </c>
      <c r="K6" s="70">
        <v>50</v>
      </c>
      <c r="L6" s="70">
        <f t="shared" ref="L6:L8" si="4">K6*$L$4/$K$4</f>
        <v>50</v>
      </c>
      <c r="M6" s="76">
        <f t="shared" si="0"/>
        <v>200</v>
      </c>
      <c r="N6" s="70">
        <f t="shared" si="1"/>
        <v>200</v>
      </c>
      <c r="O6" s="70">
        <f t="shared" si="2"/>
        <v>714.47500000000002</v>
      </c>
      <c r="P6" t="s">
        <v>164</v>
      </c>
    </row>
    <row r="7" spans="1:16" ht="26.25" x14ac:dyDescent="0.25">
      <c r="A7" s="107">
        <v>4</v>
      </c>
      <c r="B7" s="108" t="s">
        <v>50</v>
      </c>
      <c r="C7" s="145" t="s">
        <v>48</v>
      </c>
      <c r="D7" s="109" t="s">
        <v>107</v>
      </c>
      <c r="E7" s="109">
        <v>261.83800000000002</v>
      </c>
      <c r="F7" s="85">
        <v>414.89299999999997</v>
      </c>
      <c r="G7" s="70">
        <v>40</v>
      </c>
      <c r="H7" s="70">
        <f t="shared" si="3"/>
        <v>40</v>
      </c>
      <c r="I7" s="85">
        <v>100</v>
      </c>
      <c r="J7" s="85">
        <f t="shared" ref="J7:J8" si="5">I7*$J$5/$I$5</f>
        <v>100</v>
      </c>
      <c r="K7" s="70">
        <v>50</v>
      </c>
      <c r="L7" s="70">
        <f t="shared" si="4"/>
        <v>50</v>
      </c>
      <c r="M7" s="76">
        <f t="shared" si="0"/>
        <v>190</v>
      </c>
      <c r="N7" s="70">
        <f t="shared" si="1"/>
        <v>190</v>
      </c>
      <c r="O7" s="70">
        <f t="shared" si="2"/>
        <v>604.89300000000003</v>
      </c>
      <c r="P7" t="s">
        <v>164</v>
      </c>
    </row>
    <row r="8" spans="1:16" ht="26.25" x14ac:dyDescent="0.25">
      <c r="A8" s="107">
        <v>5</v>
      </c>
      <c r="B8" s="108" t="s">
        <v>98</v>
      </c>
      <c r="C8" s="145" t="s">
        <v>99</v>
      </c>
      <c r="D8" s="109" t="s">
        <v>107</v>
      </c>
      <c r="E8" s="109">
        <v>92.462999999999994</v>
      </c>
      <c r="F8" s="85">
        <v>154.83799999999999</v>
      </c>
      <c r="G8" s="70">
        <v>38</v>
      </c>
      <c r="H8" s="70">
        <f t="shared" si="3"/>
        <v>38</v>
      </c>
      <c r="I8" s="85">
        <v>75</v>
      </c>
      <c r="J8" s="85">
        <f t="shared" si="5"/>
        <v>75</v>
      </c>
      <c r="K8" s="70">
        <v>45</v>
      </c>
      <c r="L8" s="70">
        <f t="shared" si="4"/>
        <v>45</v>
      </c>
      <c r="M8" s="76">
        <f t="shared" si="0"/>
        <v>158</v>
      </c>
      <c r="N8" s="70">
        <f t="shared" si="1"/>
        <v>158</v>
      </c>
      <c r="O8" s="70">
        <f t="shared" si="2"/>
        <v>312.83799999999997</v>
      </c>
      <c r="P8" t="s">
        <v>162</v>
      </c>
    </row>
    <row r="9" spans="1:16" ht="48.75" customHeight="1" x14ac:dyDescent="0.25">
      <c r="A9" s="188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1:16" x14ac:dyDescent="0.25">
      <c r="A10" s="111"/>
      <c r="B10" s="111"/>
      <c r="C10" s="111"/>
      <c r="D10" s="82"/>
      <c r="E10" s="82"/>
      <c r="F10" s="82"/>
      <c r="G10" s="82"/>
      <c r="H10" s="82"/>
      <c r="I10" s="82"/>
      <c r="J10" s="112"/>
      <c r="K10" s="112"/>
      <c r="L10" s="82"/>
      <c r="M10" s="112"/>
      <c r="N10" s="82"/>
      <c r="O10" s="112"/>
    </row>
    <row r="11" spans="1:16" ht="15.75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1"/>
    </row>
    <row r="12" spans="1:16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112"/>
      <c r="K12" s="112"/>
      <c r="L12" s="82"/>
      <c r="M12" s="112"/>
      <c r="N12" s="82"/>
      <c r="O12" s="112"/>
    </row>
    <row r="13" spans="1:16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112"/>
      <c r="K13" s="112"/>
      <c r="L13" s="82"/>
      <c r="M13" s="112"/>
      <c r="N13" s="82"/>
      <c r="O13" s="112"/>
    </row>
    <row r="14" spans="1:16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112"/>
      <c r="K14" s="112"/>
      <c r="L14" s="82"/>
      <c r="M14" s="112"/>
      <c r="N14" s="82"/>
      <c r="O14" s="112"/>
    </row>
    <row r="15" spans="1:16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112"/>
      <c r="K15" s="112"/>
      <c r="L15" s="82"/>
      <c r="M15" s="112"/>
      <c r="N15" s="82"/>
      <c r="O15" s="112"/>
    </row>
    <row r="16" spans="1:16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112"/>
      <c r="K16" s="112"/>
      <c r="L16" s="82"/>
      <c r="M16" s="112"/>
      <c r="N16" s="82"/>
      <c r="O16" s="112"/>
    </row>
    <row r="17" spans="1:15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112"/>
      <c r="K17" s="112"/>
      <c r="L17" s="82"/>
      <c r="M17" s="112"/>
      <c r="N17" s="82"/>
      <c r="O17" s="112"/>
    </row>
    <row r="18" spans="1:15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112"/>
      <c r="K18" s="112"/>
      <c r="L18" s="82"/>
      <c r="M18" s="112"/>
      <c r="N18" s="82"/>
      <c r="O18" s="112"/>
    </row>
    <row r="19" spans="1:15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112"/>
      <c r="K19" s="112"/>
      <c r="L19" s="82"/>
      <c r="M19" s="112"/>
      <c r="N19" s="82"/>
      <c r="O19" s="112"/>
    </row>
    <row r="20" spans="1:15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112"/>
      <c r="K20" s="112"/>
      <c r="L20" s="82"/>
      <c r="M20" s="112"/>
      <c r="N20" s="82"/>
      <c r="O20" s="112"/>
    </row>
    <row r="21" spans="1:15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112"/>
      <c r="K21" s="112"/>
      <c r="L21" s="82"/>
      <c r="M21" s="112"/>
      <c r="N21" s="82"/>
      <c r="O21" s="112"/>
    </row>
    <row r="22" spans="1:15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112"/>
      <c r="K22" s="112"/>
      <c r="L22" s="82"/>
      <c r="M22" s="112"/>
      <c r="N22" s="82"/>
      <c r="O22" s="112"/>
    </row>
    <row r="23" spans="1:15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112"/>
      <c r="K23" s="112"/>
      <c r="L23" s="82"/>
      <c r="M23" s="112"/>
      <c r="N23" s="82"/>
      <c r="O23" s="112"/>
    </row>
    <row r="24" spans="1:15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112"/>
      <c r="K24" s="112"/>
      <c r="L24" s="82"/>
      <c r="M24" s="112"/>
      <c r="N24" s="82"/>
      <c r="O24" s="112"/>
    </row>
    <row r="25" spans="1:15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112"/>
      <c r="K25" s="112"/>
      <c r="L25" s="82"/>
      <c r="M25" s="112"/>
      <c r="N25" s="82"/>
      <c r="O25" s="112"/>
    </row>
    <row r="26" spans="1:15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112"/>
      <c r="K26" s="112"/>
      <c r="L26" s="82"/>
      <c r="M26" s="112"/>
      <c r="N26" s="82"/>
      <c r="O26" s="112"/>
    </row>
    <row r="27" spans="1:15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112"/>
      <c r="K27" s="112"/>
      <c r="L27" s="82"/>
      <c r="M27" s="112"/>
      <c r="N27" s="82"/>
      <c r="O27" s="112"/>
    </row>
    <row r="28" spans="1:15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112"/>
      <c r="K28" s="112"/>
      <c r="L28" s="82"/>
      <c r="M28" s="112"/>
      <c r="N28" s="82"/>
      <c r="O28" s="112"/>
    </row>
    <row r="29" spans="1:15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112"/>
      <c r="K29" s="112"/>
      <c r="L29" s="82"/>
      <c r="M29" s="112"/>
      <c r="N29" s="82"/>
      <c r="O29" s="112"/>
    </row>
    <row r="30" spans="1:15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112"/>
      <c r="K30" s="112"/>
      <c r="L30" s="82"/>
      <c r="M30" s="112"/>
      <c r="N30" s="82"/>
      <c r="O30" s="112"/>
    </row>
    <row r="31" spans="1:15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112"/>
      <c r="K31" s="112"/>
      <c r="L31" s="82"/>
      <c r="M31" s="112"/>
      <c r="N31" s="82"/>
      <c r="O31" s="112"/>
    </row>
    <row r="32" spans="1:15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112"/>
      <c r="K32" s="112"/>
      <c r="L32" s="82"/>
      <c r="M32" s="112"/>
      <c r="N32" s="82"/>
      <c r="O32" s="112"/>
    </row>
    <row r="33" spans="1:15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112"/>
      <c r="K33" s="112"/>
      <c r="L33" s="82"/>
      <c r="M33" s="112"/>
      <c r="N33" s="82"/>
      <c r="O33" s="112"/>
    </row>
    <row r="34" spans="1:15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112"/>
      <c r="K34" s="112"/>
      <c r="L34" s="82"/>
      <c r="M34" s="112"/>
      <c r="N34" s="82"/>
      <c r="O34" s="112"/>
    </row>
    <row r="35" spans="1: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112"/>
      <c r="K35" s="112"/>
      <c r="L35" s="82"/>
      <c r="M35" s="112"/>
      <c r="N35" s="82"/>
      <c r="O35" s="112"/>
    </row>
    <row r="36" spans="1:15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112"/>
      <c r="K36" s="112"/>
      <c r="L36" s="82"/>
      <c r="M36" s="112"/>
      <c r="N36" s="82"/>
      <c r="O36" s="112"/>
    </row>
    <row r="37" spans="1:15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112"/>
      <c r="K37" s="112"/>
      <c r="L37" s="82"/>
      <c r="M37" s="112"/>
      <c r="N37" s="82"/>
      <c r="O37" s="112"/>
    </row>
    <row r="38" spans="1:15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112"/>
      <c r="K38" s="112"/>
      <c r="L38" s="82"/>
      <c r="M38" s="112"/>
      <c r="N38" s="82"/>
      <c r="O38" s="112"/>
    </row>
    <row r="39" spans="1:15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112"/>
      <c r="K39" s="112"/>
      <c r="L39" s="82"/>
      <c r="M39" s="112"/>
      <c r="N39" s="82"/>
      <c r="O39" s="112"/>
    </row>
  </sheetData>
  <sheetProtection algorithmName="SHA-512" hashValue="6jb0Q5erK/jEVnrGxg9wElZkPzmJqxw2Tbdlq1esOq4rYsXGOyd2DczdN6HCIIFgPJA7YPSZJg1mphlzhuCiwQ==" saltValue="35z1ib8rwIIJBbOsx0nGtw==" spinCount="100000" sheet="1" objects="1" scenarios="1"/>
  <mergeCells count="6">
    <mergeCell ref="A9:O9"/>
    <mergeCell ref="A11:O11"/>
    <mergeCell ref="A1:O1"/>
    <mergeCell ref="A3:D3"/>
    <mergeCell ref="G2:J2"/>
    <mergeCell ref="K2:L2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61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86"/>
  <sheetViews>
    <sheetView zoomScaleNormal="100" workbookViewId="0">
      <selection activeCell="R4" sqref="R4"/>
    </sheetView>
  </sheetViews>
  <sheetFormatPr defaultRowHeight="15" x14ac:dyDescent="0.25"/>
  <cols>
    <col min="1" max="1" width="3.85546875" style="1" customWidth="1"/>
    <col min="2" max="2" width="12.28515625" style="11" customWidth="1"/>
    <col min="3" max="3" width="22.7109375" style="11" customWidth="1"/>
    <col min="4" max="4" width="12.7109375" style="11" customWidth="1"/>
    <col min="5" max="5" width="16" style="11" customWidth="1"/>
    <col min="6" max="6" width="21.5703125" style="11" customWidth="1"/>
    <col min="7" max="9" width="9.28515625" style="11" customWidth="1"/>
    <col min="10" max="10" width="9.28515625" style="26" customWidth="1"/>
    <col min="11" max="11" width="15.28515625" style="26" customWidth="1"/>
    <col min="12" max="12" width="14.140625" style="11" customWidth="1"/>
    <col min="13" max="13" width="11.140625" style="26" customWidth="1"/>
    <col min="14" max="14" width="14.42578125" style="11" customWidth="1"/>
    <col min="15" max="15" width="11.28515625" style="26" customWidth="1"/>
  </cols>
  <sheetData>
    <row r="1" spans="1:16" ht="15.75" x14ac:dyDescent="0.25">
      <c r="A1" s="194" t="s">
        <v>152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13"/>
    </row>
    <row r="2" spans="1:16" ht="15.75" x14ac:dyDescent="0.25">
      <c r="A2" s="195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13"/>
    </row>
    <row r="3" spans="1:16" ht="76.5" customHeight="1" x14ac:dyDescent="0.25">
      <c r="A3" s="114" t="s">
        <v>35</v>
      </c>
      <c r="B3" s="115" t="s">
        <v>29</v>
      </c>
      <c r="C3" s="116" t="s">
        <v>34</v>
      </c>
      <c r="D3" s="96" t="s">
        <v>31</v>
      </c>
      <c r="E3" s="93" t="s">
        <v>143</v>
      </c>
      <c r="F3" s="93" t="s">
        <v>128</v>
      </c>
      <c r="G3" s="176" t="s">
        <v>129</v>
      </c>
      <c r="H3" s="169"/>
      <c r="I3" s="169"/>
      <c r="J3" s="170"/>
      <c r="K3" s="176" t="s">
        <v>134</v>
      </c>
      <c r="L3" s="170"/>
      <c r="M3" s="115" t="s">
        <v>32</v>
      </c>
      <c r="N3" s="115" t="s">
        <v>33</v>
      </c>
      <c r="O3" s="94" t="s">
        <v>136</v>
      </c>
      <c r="P3" s="113"/>
    </row>
    <row r="4" spans="1:16" ht="60.75" customHeight="1" x14ac:dyDescent="0.25">
      <c r="A4" s="193" t="s">
        <v>0</v>
      </c>
      <c r="B4" s="193"/>
      <c r="C4" s="193"/>
      <c r="D4" s="193"/>
      <c r="E4" s="99"/>
      <c r="F4" s="100"/>
      <c r="G4" s="16" t="s">
        <v>130</v>
      </c>
      <c r="H4" s="16" t="s">
        <v>131</v>
      </c>
      <c r="I4" s="16" t="s">
        <v>132</v>
      </c>
      <c r="J4" s="17" t="s">
        <v>133</v>
      </c>
      <c r="K4" s="18" t="s">
        <v>135</v>
      </c>
      <c r="L4" s="16" t="s">
        <v>131</v>
      </c>
      <c r="M4" s="102"/>
      <c r="N4" s="100"/>
      <c r="O4" s="100"/>
      <c r="P4" s="113"/>
    </row>
    <row r="5" spans="1:16" ht="26.25" x14ac:dyDescent="0.25">
      <c r="A5" s="118">
        <v>1</v>
      </c>
      <c r="B5" s="119" t="s">
        <v>4</v>
      </c>
      <c r="C5" s="120" t="s">
        <v>5</v>
      </c>
      <c r="D5" s="104" t="s">
        <v>1</v>
      </c>
      <c r="E5" s="104">
        <v>443.26299999999998</v>
      </c>
      <c r="F5" s="70">
        <v>725.53099999999995</v>
      </c>
      <c r="G5" s="70">
        <v>50</v>
      </c>
      <c r="H5" s="70">
        <v>50</v>
      </c>
      <c r="I5" s="70">
        <v>100</v>
      </c>
      <c r="J5" s="70">
        <v>100</v>
      </c>
      <c r="K5" s="70">
        <v>50</v>
      </c>
      <c r="L5" s="70">
        <v>50</v>
      </c>
      <c r="M5" s="76">
        <f>G5+I5+K5</f>
        <v>200</v>
      </c>
      <c r="N5" s="70">
        <f>H5+J5+L5</f>
        <v>200</v>
      </c>
      <c r="O5" s="70">
        <f>F5+N5</f>
        <v>925.53099999999995</v>
      </c>
      <c r="P5" s="113" t="s">
        <v>114</v>
      </c>
    </row>
    <row r="6" spans="1:16" ht="26.25" x14ac:dyDescent="0.25">
      <c r="A6" s="118">
        <v>2</v>
      </c>
      <c r="B6" s="119" t="s">
        <v>2</v>
      </c>
      <c r="C6" s="120" t="s">
        <v>3</v>
      </c>
      <c r="D6" s="104" t="s">
        <v>1</v>
      </c>
      <c r="E6" s="104">
        <v>285.45600000000002</v>
      </c>
      <c r="F6" s="70">
        <v>530.13699999999994</v>
      </c>
      <c r="G6" s="70">
        <v>50</v>
      </c>
      <c r="H6" s="70">
        <f>G6*$H$5/$G$5</f>
        <v>50</v>
      </c>
      <c r="I6" s="70">
        <v>100</v>
      </c>
      <c r="J6" s="70">
        <f>I6*$J$5/$I$5</f>
        <v>100</v>
      </c>
      <c r="K6" s="70">
        <v>50</v>
      </c>
      <c r="L6" s="70">
        <f>K6*$L$5/$K$5</f>
        <v>50</v>
      </c>
      <c r="M6" s="76">
        <f t="shared" ref="M6:M9" si="0">G6+I6+K6</f>
        <v>200</v>
      </c>
      <c r="N6" s="70">
        <f t="shared" ref="N6:N9" si="1">H6+J6+L6</f>
        <v>200</v>
      </c>
      <c r="O6" s="70">
        <f t="shared" ref="O6:O9" si="2">F6+N6</f>
        <v>730.13699999999994</v>
      </c>
      <c r="P6" s="113" t="s">
        <v>114</v>
      </c>
    </row>
    <row r="7" spans="1:16" ht="26.25" x14ac:dyDescent="0.25">
      <c r="A7" s="118">
        <v>3</v>
      </c>
      <c r="B7" s="119" t="s">
        <v>76</v>
      </c>
      <c r="C7" s="120" t="s">
        <v>75</v>
      </c>
      <c r="D7" s="104" t="s">
        <v>1</v>
      </c>
      <c r="E7" s="104">
        <v>258.25</v>
      </c>
      <c r="F7" s="70">
        <v>478.012</v>
      </c>
      <c r="G7" s="70">
        <v>50</v>
      </c>
      <c r="H7" s="70">
        <f t="shared" ref="H7:H9" si="3">G7*$H$5/$G$5</f>
        <v>50</v>
      </c>
      <c r="I7" s="70">
        <v>100</v>
      </c>
      <c r="J7" s="70">
        <f t="shared" ref="J7:J9" si="4">I7*$J$5/$I$5</f>
        <v>100</v>
      </c>
      <c r="K7" s="70">
        <v>50</v>
      </c>
      <c r="L7" s="70">
        <f t="shared" ref="L7:L9" si="5">K7*$L$5/$K$5</f>
        <v>50</v>
      </c>
      <c r="M7" s="76">
        <f t="shared" si="0"/>
        <v>200</v>
      </c>
      <c r="N7" s="70">
        <f t="shared" si="1"/>
        <v>200</v>
      </c>
      <c r="O7" s="70">
        <f t="shared" si="2"/>
        <v>678.01199999999994</v>
      </c>
      <c r="P7" s="113" t="s">
        <v>116</v>
      </c>
    </row>
    <row r="8" spans="1:16" ht="26.25" x14ac:dyDescent="0.25">
      <c r="A8" s="118">
        <v>4</v>
      </c>
      <c r="B8" s="119" t="s">
        <v>74</v>
      </c>
      <c r="C8" s="120" t="s">
        <v>73</v>
      </c>
      <c r="D8" s="104" t="s">
        <v>1</v>
      </c>
      <c r="E8" s="104">
        <v>236.83799999999999</v>
      </c>
      <c r="F8" s="70">
        <v>369.55099999999999</v>
      </c>
      <c r="G8" s="70">
        <v>50</v>
      </c>
      <c r="H8" s="70">
        <f t="shared" si="3"/>
        <v>50</v>
      </c>
      <c r="I8" s="70">
        <v>100</v>
      </c>
      <c r="J8" s="70">
        <f t="shared" si="4"/>
        <v>100</v>
      </c>
      <c r="K8" s="70">
        <v>50</v>
      </c>
      <c r="L8" s="70">
        <f t="shared" si="5"/>
        <v>50</v>
      </c>
      <c r="M8" s="76">
        <f t="shared" si="0"/>
        <v>200</v>
      </c>
      <c r="N8" s="70">
        <f t="shared" si="1"/>
        <v>200</v>
      </c>
      <c r="O8" s="70">
        <f t="shared" si="2"/>
        <v>569.55099999999993</v>
      </c>
      <c r="P8" s="113" t="s">
        <v>114</v>
      </c>
    </row>
    <row r="9" spans="1:16" ht="26.25" x14ac:dyDescent="0.25">
      <c r="A9" s="118">
        <v>5</v>
      </c>
      <c r="B9" s="119" t="s">
        <v>6</v>
      </c>
      <c r="C9" s="120" t="s">
        <v>7</v>
      </c>
      <c r="D9" s="104" t="s">
        <v>1</v>
      </c>
      <c r="E9" s="104">
        <v>195.57499999999999</v>
      </c>
      <c r="F9" s="70">
        <v>334.03899999999999</v>
      </c>
      <c r="G9" s="70">
        <v>35</v>
      </c>
      <c r="H9" s="70">
        <f t="shared" si="3"/>
        <v>35</v>
      </c>
      <c r="I9" s="70">
        <v>70</v>
      </c>
      <c r="J9" s="70">
        <f t="shared" si="4"/>
        <v>70</v>
      </c>
      <c r="K9" s="70">
        <v>50</v>
      </c>
      <c r="L9" s="70">
        <f t="shared" si="5"/>
        <v>50</v>
      </c>
      <c r="M9" s="76">
        <f t="shared" si="0"/>
        <v>155</v>
      </c>
      <c r="N9" s="70">
        <f t="shared" si="1"/>
        <v>155</v>
      </c>
      <c r="O9" s="70">
        <f t="shared" si="2"/>
        <v>489.03899999999999</v>
      </c>
      <c r="P9" s="113" t="s">
        <v>114</v>
      </c>
    </row>
    <row r="10" spans="1:16" ht="15.75" x14ac:dyDescent="0.25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13"/>
    </row>
    <row r="11" spans="1:16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112"/>
      <c r="K11" s="112"/>
      <c r="L11" s="82"/>
      <c r="M11" s="112"/>
      <c r="N11" s="82"/>
      <c r="O11" s="112"/>
      <c r="P11" s="113"/>
    </row>
    <row r="12" spans="1:16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112"/>
      <c r="K12" s="112"/>
      <c r="L12" s="82"/>
      <c r="M12" s="112"/>
      <c r="N12" s="82"/>
      <c r="O12" s="112"/>
      <c r="P12" s="113"/>
    </row>
    <row r="13" spans="1:16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112"/>
      <c r="K13" s="112"/>
      <c r="L13" s="82"/>
      <c r="M13" s="112"/>
      <c r="N13" s="82"/>
      <c r="O13" s="112"/>
      <c r="P13" s="113"/>
    </row>
    <row r="14" spans="1:16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112"/>
      <c r="K14" s="112"/>
      <c r="L14" s="82"/>
      <c r="M14" s="112"/>
      <c r="N14" s="82"/>
      <c r="O14" s="112"/>
      <c r="P14" s="113"/>
    </row>
    <row r="15" spans="1:16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112"/>
      <c r="K15" s="112"/>
      <c r="L15" s="82"/>
      <c r="M15" s="112"/>
      <c r="N15" s="82"/>
      <c r="O15" s="112"/>
      <c r="P15" s="113"/>
    </row>
    <row r="16" spans="1:16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112"/>
      <c r="K16" s="112"/>
      <c r="L16" s="82"/>
      <c r="M16" s="112"/>
      <c r="N16" s="82"/>
      <c r="O16" s="112"/>
      <c r="P16" s="113"/>
    </row>
    <row r="17" spans="1:16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112"/>
      <c r="K17" s="112"/>
      <c r="L17" s="82"/>
      <c r="M17" s="112"/>
      <c r="N17" s="82"/>
      <c r="O17" s="112"/>
      <c r="P17" s="113"/>
    </row>
    <row r="18" spans="1:16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112"/>
      <c r="K18" s="112"/>
      <c r="L18" s="82"/>
      <c r="M18" s="112"/>
      <c r="N18" s="82"/>
      <c r="O18" s="112"/>
      <c r="P18" s="113"/>
    </row>
    <row r="19" spans="1:16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112"/>
      <c r="K19" s="112"/>
      <c r="L19" s="82"/>
      <c r="M19" s="112"/>
      <c r="N19" s="82"/>
      <c r="O19" s="112"/>
      <c r="P19" s="113"/>
    </row>
    <row r="20" spans="1:16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112"/>
      <c r="K20" s="112"/>
      <c r="L20" s="82"/>
      <c r="M20" s="112"/>
      <c r="N20" s="82"/>
      <c r="O20" s="112"/>
      <c r="P20" s="113"/>
    </row>
    <row r="21" spans="1:16" x14ac:dyDescent="0.25">
      <c r="A21" s="82"/>
      <c r="B21" s="82"/>
      <c r="C21" s="82"/>
      <c r="D21" s="82"/>
      <c r="E21" s="82"/>
      <c r="F21" s="82"/>
      <c r="G21" s="82"/>
      <c r="H21" s="82"/>
      <c r="I21" s="82"/>
      <c r="J21" s="112"/>
      <c r="K21" s="112"/>
      <c r="L21" s="82"/>
      <c r="M21" s="112"/>
      <c r="N21" s="82"/>
      <c r="O21" s="112"/>
      <c r="P21" s="113"/>
    </row>
    <row r="22" spans="1:16" x14ac:dyDescent="0.25">
      <c r="A22" s="82"/>
      <c r="B22" s="82"/>
      <c r="C22" s="82"/>
      <c r="D22" s="82"/>
      <c r="E22" s="82"/>
      <c r="F22" s="82"/>
      <c r="G22" s="82"/>
      <c r="H22" s="82"/>
      <c r="I22" s="82"/>
      <c r="J22" s="112"/>
      <c r="K22" s="112"/>
      <c r="L22" s="82"/>
      <c r="M22" s="112"/>
      <c r="N22" s="82"/>
      <c r="O22" s="112"/>
      <c r="P22" s="113"/>
    </row>
    <row r="23" spans="1:16" x14ac:dyDescent="0.25">
      <c r="A23" s="82"/>
      <c r="B23" s="82"/>
      <c r="C23" s="82"/>
      <c r="D23" s="82"/>
      <c r="E23" s="82"/>
      <c r="F23" s="82"/>
      <c r="G23" s="82"/>
      <c r="H23" s="82"/>
      <c r="I23" s="82"/>
      <c r="J23" s="112"/>
      <c r="K23" s="112"/>
      <c r="L23" s="82"/>
      <c r="M23" s="112"/>
      <c r="N23" s="82"/>
      <c r="O23" s="112"/>
      <c r="P23" s="113"/>
    </row>
    <row r="24" spans="1:16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112"/>
      <c r="K24" s="112"/>
      <c r="L24" s="82"/>
      <c r="M24" s="112"/>
      <c r="N24" s="82"/>
      <c r="O24" s="112"/>
      <c r="P24" s="113"/>
    </row>
    <row r="25" spans="1:16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112"/>
      <c r="K25" s="112"/>
      <c r="L25" s="82"/>
      <c r="M25" s="112"/>
      <c r="N25" s="82"/>
      <c r="O25" s="112"/>
      <c r="P25" s="113"/>
    </row>
    <row r="26" spans="1:16" x14ac:dyDescent="0.25">
      <c r="A26" s="82"/>
      <c r="B26" s="82"/>
      <c r="C26" s="82"/>
      <c r="D26" s="82"/>
      <c r="E26" s="82"/>
      <c r="F26" s="82"/>
      <c r="G26" s="82"/>
      <c r="H26" s="82"/>
      <c r="I26" s="82"/>
      <c r="J26" s="112"/>
      <c r="K26" s="112"/>
      <c r="L26" s="82"/>
      <c r="M26" s="112"/>
      <c r="N26" s="82"/>
      <c r="O26" s="112"/>
      <c r="P26" s="113"/>
    </row>
    <row r="27" spans="1:16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112"/>
      <c r="K27" s="112"/>
      <c r="L27" s="82"/>
      <c r="M27" s="112"/>
      <c r="N27" s="82"/>
      <c r="O27" s="112"/>
      <c r="P27" s="113"/>
    </row>
    <row r="28" spans="1:16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112"/>
      <c r="K28" s="112"/>
      <c r="L28" s="82"/>
      <c r="M28" s="112"/>
      <c r="N28" s="82"/>
      <c r="O28" s="112"/>
      <c r="P28" s="113"/>
    </row>
    <row r="29" spans="1:16" x14ac:dyDescent="0.25">
      <c r="A29" s="82"/>
      <c r="B29" s="82"/>
      <c r="C29" s="82"/>
      <c r="D29" s="82"/>
      <c r="E29" s="82"/>
      <c r="F29" s="82"/>
      <c r="G29" s="82"/>
      <c r="H29" s="82"/>
      <c r="I29" s="82"/>
      <c r="J29" s="112"/>
      <c r="K29" s="112"/>
      <c r="L29" s="82"/>
      <c r="M29" s="112"/>
      <c r="N29" s="82"/>
      <c r="O29" s="112"/>
      <c r="P29" s="113"/>
    </row>
    <row r="30" spans="1:16" x14ac:dyDescent="0.25">
      <c r="A30" s="82"/>
      <c r="B30" s="82"/>
      <c r="C30" s="82"/>
      <c r="D30" s="82"/>
      <c r="E30" s="82"/>
      <c r="F30" s="82"/>
      <c r="G30" s="82"/>
      <c r="H30" s="82"/>
      <c r="I30" s="82"/>
      <c r="J30" s="112"/>
      <c r="K30" s="112"/>
      <c r="L30" s="82"/>
      <c r="M30" s="112"/>
      <c r="N30" s="82"/>
      <c r="O30" s="112"/>
      <c r="P30" s="113"/>
    </row>
    <row r="31" spans="1:16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112"/>
      <c r="K31" s="112"/>
      <c r="L31" s="82"/>
      <c r="M31" s="112"/>
      <c r="N31" s="82"/>
      <c r="O31" s="112"/>
      <c r="P31" s="113"/>
    </row>
    <row r="32" spans="1:16" x14ac:dyDescent="0.25">
      <c r="A32" s="82"/>
      <c r="B32" s="82"/>
      <c r="C32" s="82"/>
      <c r="D32" s="82"/>
      <c r="E32" s="82"/>
      <c r="F32" s="82"/>
      <c r="G32" s="82"/>
      <c r="H32" s="82"/>
      <c r="I32" s="82"/>
      <c r="J32" s="112"/>
      <c r="K32" s="112"/>
      <c r="L32" s="82"/>
      <c r="M32" s="112"/>
      <c r="N32" s="82"/>
      <c r="O32" s="112"/>
      <c r="P32" s="113"/>
    </row>
    <row r="33" spans="1:16" x14ac:dyDescent="0.25">
      <c r="A33" s="82"/>
      <c r="B33" s="82"/>
      <c r="C33" s="82"/>
      <c r="D33" s="82"/>
      <c r="E33" s="82"/>
      <c r="F33" s="82"/>
      <c r="G33" s="82"/>
      <c r="H33" s="82"/>
      <c r="I33" s="82"/>
      <c r="J33" s="112"/>
      <c r="K33" s="112"/>
      <c r="L33" s="82"/>
      <c r="M33" s="112"/>
      <c r="N33" s="82"/>
      <c r="O33" s="112"/>
      <c r="P33" s="113"/>
    </row>
    <row r="34" spans="1:16" x14ac:dyDescent="0.25">
      <c r="A34" s="82"/>
      <c r="B34" s="82"/>
      <c r="C34" s="82"/>
      <c r="D34" s="82"/>
      <c r="E34" s="82"/>
      <c r="F34" s="82"/>
      <c r="G34" s="82"/>
      <c r="H34" s="82"/>
      <c r="I34" s="82"/>
      <c r="J34" s="112"/>
      <c r="K34" s="112"/>
      <c r="L34" s="82"/>
      <c r="M34" s="112"/>
      <c r="N34" s="82"/>
      <c r="O34" s="112"/>
      <c r="P34" s="113"/>
    </row>
    <row r="35" spans="1:16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112"/>
      <c r="K35" s="112"/>
      <c r="L35" s="82"/>
      <c r="M35" s="112"/>
      <c r="N35" s="82"/>
      <c r="O35" s="112"/>
      <c r="P35" s="113"/>
    </row>
    <row r="36" spans="1:16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112"/>
      <c r="K36" s="112"/>
      <c r="L36" s="82"/>
      <c r="M36" s="112"/>
      <c r="N36" s="82"/>
      <c r="O36" s="112"/>
      <c r="P36" s="113"/>
    </row>
    <row r="37" spans="1:16" x14ac:dyDescent="0.25">
      <c r="A37" s="82"/>
      <c r="B37" s="82"/>
      <c r="C37" s="82"/>
      <c r="D37" s="82"/>
      <c r="E37" s="82"/>
      <c r="F37" s="82"/>
      <c r="G37" s="82"/>
      <c r="H37" s="82"/>
      <c r="I37" s="82"/>
      <c r="J37" s="112"/>
      <c r="K37" s="112"/>
      <c r="L37" s="82"/>
      <c r="M37" s="112"/>
      <c r="N37" s="82"/>
      <c r="O37" s="112"/>
      <c r="P37" s="113"/>
    </row>
    <row r="38" spans="1:16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112"/>
      <c r="K38" s="112"/>
      <c r="L38" s="82"/>
      <c r="M38" s="112"/>
      <c r="N38" s="82"/>
      <c r="O38" s="112"/>
      <c r="P38" s="113"/>
    </row>
    <row r="39" spans="1:16" x14ac:dyDescent="0.25">
      <c r="A39" s="82"/>
      <c r="B39" s="82"/>
      <c r="C39" s="82"/>
      <c r="D39" s="82"/>
      <c r="E39" s="82"/>
      <c r="F39" s="82"/>
      <c r="G39" s="82"/>
      <c r="H39" s="82"/>
      <c r="I39" s="82"/>
      <c r="J39" s="112"/>
      <c r="K39" s="112"/>
      <c r="L39" s="82"/>
      <c r="M39" s="112"/>
      <c r="N39" s="82"/>
      <c r="O39" s="112"/>
      <c r="P39" s="113"/>
    </row>
    <row r="40" spans="1:16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112"/>
      <c r="K40" s="112"/>
      <c r="L40" s="82"/>
      <c r="M40" s="112"/>
      <c r="N40" s="82"/>
      <c r="O40" s="112"/>
      <c r="P40" s="113"/>
    </row>
    <row r="41" spans="1:16" x14ac:dyDescent="0.25">
      <c r="A41" s="82"/>
      <c r="B41" s="82"/>
      <c r="C41" s="82"/>
      <c r="D41" s="82"/>
      <c r="E41" s="82"/>
      <c r="F41" s="82"/>
      <c r="G41" s="82"/>
      <c r="H41" s="82"/>
      <c r="I41" s="82"/>
      <c r="J41" s="112"/>
      <c r="K41" s="112"/>
      <c r="L41" s="82"/>
      <c r="M41" s="112"/>
      <c r="N41" s="82"/>
      <c r="O41" s="112"/>
      <c r="P41" s="113"/>
    </row>
    <row r="42" spans="1:16" x14ac:dyDescent="0.25">
      <c r="A42" s="82"/>
      <c r="B42" s="82"/>
      <c r="C42" s="82"/>
      <c r="D42" s="82"/>
      <c r="E42" s="82"/>
      <c r="F42" s="82"/>
      <c r="G42" s="82"/>
      <c r="H42" s="82"/>
      <c r="I42" s="82"/>
      <c r="J42" s="112"/>
      <c r="K42" s="112"/>
      <c r="L42" s="82"/>
      <c r="M42" s="112"/>
      <c r="N42" s="82"/>
      <c r="O42" s="112"/>
      <c r="P42" s="113"/>
    </row>
    <row r="43" spans="1:16" x14ac:dyDescent="0.25">
      <c r="A43" s="82"/>
      <c r="B43" s="82"/>
      <c r="C43" s="82"/>
      <c r="D43" s="82"/>
      <c r="E43" s="82"/>
      <c r="F43" s="82"/>
      <c r="G43" s="82"/>
      <c r="H43" s="82"/>
      <c r="I43" s="82"/>
      <c r="J43" s="112"/>
      <c r="K43" s="112"/>
      <c r="L43" s="82"/>
      <c r="M43" s="112"/>
      <c r="N43" s="82"/>
      <c r="O43" s="112"/>
      <c r="P43" s="113"/>
    </row>
    <row r="44" spans="1:16" x14ac:dyDescent="0.25">
      <c r="A44" s="82"/>
      <c r="B44" s="82"/>
      <c r="C44" s="82"/>
      <c r="D44" s="82"/>
      <c r="E44" s="82"/>
      <c r="F44" s="82"/>
      <c r="G44" s="82"/>
      <c r="H44" s="82"/>
      <c r="I44" s="82"/>
      <c r="J44" s="112"/>
      <c r="K44" s="112"/>
      <c r="L44" s="82"/>
      <c r="M44" s="112"/>
      <c r="N44" s="82"/>
      <c r="O44" s="112"/>
      <c r="P44" s="113"/>
    </row>
    <row r="45" spans="1:16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112"/>
      <c r="K45" s="112"/>
      <c r="L45" s="82"/>
      <c r="M45" s="112"/>
      <c r="N45" s="82"/>
      <c r="O45" s="112"/>
      <c r="P45" s="113"/>
    </row>
    <row r="46" spans="1:16" x14ac:dyDescent="0.25">
      <c r="A46" s="82"/>
      <c r="B46" s="82"/>
      <c r="C46" s="82"/>
      <c r="D46" s="82"/>
      <c r="E46" s="82"/>
      <c r="F46" s="82"/>
      <c r="G46" s="82"/>
      <c r="H46" s="82"/>
      <c r="I46" s="82"/>
      <c r="J46" s="112"/>
      <c r="K46" s="112"/>
      <c r="L46" s="82"/>
      <c r="M46" s="112"/>
      <c r="N46" s="82"/>
      <c r="O46" s="112"/>
      <c r="P46" s="113"/>
    </row>
    <row r="47" spans="1:16" x14ac:dyDescent="0.25">
      <c r="A47" s="82"/>
      <c r="B47" s="82"/>
      <c r="C47" s="82"/>
      <c r="D47" s="82"/>
      <c r="E47" s="82"/>
      <c r="F47" s="82"/>
      <c r="G47" s="82"/>
      <c r="H47" s="82"/>
      <c r="I47" s="82"/>
      <c r="J47" s="112"/>
      <c r="K47" s="112"/>
      <c r="L47" s="82"/>
      <c r="M47" s="112"/>
      <c r="N47" s="82"/>
      <c r="O47" s="112"/>
      <c r="P47" s="113"/>
    </row>
    <row r="48" spans="1:16" x14ac:dyDescent="0.25">
      <c r="A48" s="82"/>
      <c r="B48" s="82"/>
      <c r="C48" s="82"/>
      <c r="D48" s="82"/>
      <c r="E48" s="82"/>
      <c r="F48" s="82"/>
      <c r="G48" s="82"/>
      <c r="H48" s="82"/>
      <c r="I48" s="82"/>
      <c r="J48" s="112"/>
      <c r="K48" s="112"/>
      <c r="L48" s="82"/>
      <c r="M48" s="112"/>
      <c r="N48" s="82"/>
      <c r="O48" s="112"/>
      <c r="P48" s="113"/>
    </row>
    <row r="49" spans="1:16" x14ac:dyDescent="0.25">
      <c r="A49" s="82"/>
      <c r="B49" s="82"/>
      <c r="C49" s="82"/>
      <c r="D49" s="82"/>
      <c r="E49" s="82"/>
      <c r="F49" s="82"/>
      <c r="G49" s="82"/>
      <c r="H49" s="82"/>
      <c r="I49" s="82"/>
      <c r="J49" s="112"/>
      <c r="K49" s="112"/>
      <c r="L49" s="82"/>
      <c r="M49" s="112"/>
      <c r="N49" s="82"/>
      <c r="O49" s="112"/>
      <c r="P49" s="113"/>
    </row>
    <row r="50" spans="1:16" x14ac:dyDescent="0.25">
      <c r="A50" s="82"/>
      <c r="B50" s="82"/>
      <c r="C50" s="82"/>
      <c r="D50" s="82"/>
      <c r="E50" s="82"/>
      <c r="F50" s="82"/>
      <c r="G50" s="82"/>
      <c r="H50" s="82"/>
      <c r="I50" s="82"/>
      <c r="J50" s="112"/>
      <c r="K50" s="112"/>
      <c r="L50" s="82"/>
      <c r="M50" s="112"/>
      <c r="N50" s="82"/>
      <c r="O50" s="112"/>
      <c r="P50" s="113"/>
    </row>
    <row r="51" spans="1:16" x14ac:dyDescent="0.25">
      <c r="A51" s="82"/>
      <c r="B51" s="82"/>
      <c r="C51" s="82"/>
      <c r="D51" s="82"/>
      <c r="E51" s="82"/>
      <c r="F51" s="82"/>
      <c r="G51" s="82"/>
      <c r="H51" s="82"/>
      <c r="I51" s="82"/>
      <c r="J51" s="112"/>
      <c r="K51" s="112"/>
      <c r="L51" s="82"/>
      <c r="M51" s="112"/>
      <c r="N51" s="82"/>
      <c r="O51" s="112"/>
      <c r="P51" s="113"/>
    </row>
    <row r="52" spans="1:16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112"/>
      <c r="K52" s="112"/>
      <c r="L52" s="82"/>
      <c r="M52" s="112"/>
      <c r="N52" s="82"/>
      <c r="O52" s="112"/>
      <c r="P52" s="113"/>
    </row>
    <row r="53" spans="1:16" x14ac:dyDescent="0.25">
      <c r="A53" s="82"/>
      <c r="B53" s="82"/>
      <c r="C53" s="82"/>
      <c r="D53" s="82"/>
      <c r="E53" s="82"/>
      <c r="F53" s="82"/>
      <c r="G53" s="82"/>
      <c r="H53" s="82"/>
      <c r="I53" s="82"/>
      <c r="J53" s="112"/>
      <c r="K53" s="112"/>
      <c r="L53" s="82"/>
      <c r="M53" s="112"/>
      <c r="N53" s="82"/>
      <c r="O53" s="112"/>
      <c r="P53" s="113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112"/>
      <c r="K54" s="112"/>
      <c r="L54" s="82"/>
      <c r="M54" s="112"/>
      <c r="N54" s="82"/>
      <c r="O54" s="112"/>
      <c r="P54" s="113"/>
    </row>
    <row r="55" spans="1:16" x14ac:dyDescent="0.25">
      <c r="A55" s="82"/>
      <c r="B55" s="82"/>
      <c r="C55" s="82"/>
      <c r="D55" s="82"/>
      <c r="E55" s="82"/>
      <c r="F55" s="82"/>
      <c r="G55" s="82"/>
      <c r="H55" s="82"/>
      <c r="I55" s="82"/>
      <c r="J55" s="112"/>
      <c r="K55" s="112"/>
      <c r="L55" s="82"/>
      <c r="M55" s="112"/>
      <c r="N55" s="82"/>
      <c r="O55" s="112"/>
      <c r="P55" s="113"/>
    </row>
    <row r="56" spans="1:16" x14ac:dyDescent="0.25">
      <c r="A56" s="82"/>
      <c r="B56" s="82"/>
      <c r="C56" s="82"/>
      <c r="D56" s="82"/>
      <c r="E56" s="82"/>
      <c r="F56" s="82"/>
      <c r="G56" s="82"/>
      <c r="H56" s="82"/>
      <c r="I56" s="82"/>
      <c r="J56" s="112"/>
      <c r="K56" s="112"/>
      <c r="L56" s="82"/>
      <c r="M56" s="112"/>
      <c r="N56" s="82"/>
      <c r="O56" s="112"/>
      <c r="P56" s="113"/>
    </row>
    <row r="57" spans="1:16" x14ac:dyDescent="0.25">
      <c r="A57" s="82"/>
      <c r="B57" s="82"/>
      <c r="C57" s="82"/>
      <c r="D57" s="82"/>
      <c r="E57" s="82"/>
      <c r="F57" s="82"/>
      <c r="G57" s="82"/>
      <c r="H57" s="82"/>
      <c r="I57" s="82"/>
      <c r="J57" s="112"/>
      <c r="K57" s="112"/>
      <c r="L57" s="82"/>
      <c r="M57" s="112"/>
      <c r="N57" s="82"/>
      <c r="O57" s="112"/>
      <c r="P57" s="113"/>
    </row>
    <row r="58" spans="1:16" x14ac:dyDescent="0.25">
      <c r="A58" s="82"/>
      <c r="B58" s="82"/>
      <c r="C58" s="82"/>
      <c r="D58" s="82"/>
      <c r="E58" s="82"/>
      <c r="F58" s="82"/>
      <c r="G58" s="82"/>
      <c r="H58" s="82"/>
      <c r="I58" s="82"/>
      <c r="J58" s="112"/>
      <c r="K58" s="112"/>
      <c r="L58" s="82"/>
      <c r="M58" s="112"/>
      <c r="N58" s="82"/>
      <c r="O58" s="112"/>
      <c r="P58" s="113"/>
    </row>
    <row r="59" spans="1:16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112"/>
      <c r="K59" s="112"/>
      <c r="L59" s="82"/>
      <c r="M59" s="112"/>
      <c r="N59" s="82"/>
      <c r="O59" s="112"/>
      <c r="P59" s="113"/>
    </row>
    <row r="60" spans="1:16" x14ac:dyDescent="0.25">
      <c r="A60" s="82"/>
      <c r="B60" s="82"/>
      <c r="C60" s="82"/>
      <c r="D60" s="82"/>
      <c r="E60" s="82"/>
      <c r="F60" s="82"/>
      <c r="G60" s="82"/>
      <c r="H60" s="82"/>
      <c r="I60" s="82"/>
      <c r="J60" s="112"/>
      <c r="K60" s="112"/>
      <c r="L60" s="82"/>
      <c r="M60" s="112"/>
      <c r="N60" s="82"/>
      <c r="O60" s="112"/>
      <c r="P60" s="113"/>
    </row>
    <row r="61" spans="1:16" x14ac:dyDescent="0.25">
      <c r="A61" s="82"/>
      <c r="B61" s="82"/>
      <c r="C61" s="82"/>
      <c r="D61" s="82"/>
      <c r="E61" s="82"/>
      <c r="F61" s="82"/>
      <c r="G61" s="82"/>
      <c r="H61" s="82"/>
      <c r="I61" s="82"/>
      <c r="J61" s="112"/>
      <c r="K61" s="112"/>
      <c r="L61" s="82"/>
      <c r="M61" s="112"/>
      <c r="N61" s="82"/>
      <c r="O61" s="112"/>
      <c r="P61" s="113"/>
    </row>
    <row r="62" spans="1:16" x14ac:dyDescent="0.25">
      <c r="A62" s="82"/>
      <c r="B62" s="82"/>
      <c r="C62" s="82"/>
      <c r="D62" s="82"/>
      <c r="E62" s="82"/>
      <c r="F62" s="82"/>
      <c r="G62" s="82"/>
      <c r="H62" s="82"/>
      <c r="I62" s="82"/>
      <c r="J62" s="112"/>
      <c r="K62" s="112"/>
      <c r="L62" s="82"/>
      <c r="M62" s="112"/>
      <c r="N62" s="82"/>
      <c r="O62" s="112"/>
      <c r="P62" s="113"/>
    </row>
    <row r="63" spans="1:16" x14ac:dyDescent="0.25">
      <c r="A63" s="82"/>
      <c r="B63" s="82"/>
      <c r="C63" s="82"/>
      <c r="D63" s="82"/>
      <c r="E63" s="82"/>
      <c r="F63" s="82"/>
      <c r="G63" s="82"/>
      <c r="H63" s="82"/>
      <c r="I63" s="82"/>
      <c r="J63" s="112"/>
      <c r="K63" s="112"/>
      <c r="L63" s="82"/>
      <c r="M63" s="112"/>
      <c r="N63" s="82"/>
      <c r="O63" s="112"/>
      <c r="P63" s="113"/>
    </row>
    <row r="64" spans="1:16" x14ac:dyDescent="0.25">
      <c r="A64" s="82"/>
      <c r="B64" s="82"/>
      <c r="C64" s="82"/>
      <c r="D64" s="82"/>
      <c r="E64" s="82"/>
      <c r="F64" s="82"/>
      <c r="G64" s="82"/>
      <c r="H64" s="82"/>
      <c r="I64" s="82"/>
      <c r="J64" s="112"/>
      <c r="K64" s="112"/>
      <c r="L64" s="82"/>
      <c r="M64" s="112"/>
      <c r="N64" s="82"/>
      <c r="O64" s="112"/>
      <c r="P64" s="113"/>
    </row>
    <row r="65" spans="1:16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112"/>
      <c r="K65" s="112"/>
      <c r="L65" s="82"/>
      <c r="M65" s="112"/>
      <c r="N65" s="82"/>
      <c r="O65" s="112"/>
      <c r="P65" s="113"/>
    </row>
    <row r="66" spans="1:16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112"/>
      <c r="K66" s="112"/>
      <c r="L66" s="82"/>
      <c r="M66" s="112"/>
      <c r="N66" s="82"/>
      <c r="O66" s="112"/>
      <c r="P66" s="113"/>
    </row>
    <row r="67" spans="1:16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112"/>
      <c r="K67" s="112"/>
      <c r="L67" s="82"/>
      <c r="M67" s="112"/>
      <c r="N67" s="82"/>
      <c r="O67" s="112"/>
      <c r="P67" s="113"/>
    </row>
    <row r="68" spans="1:16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112"/>
      <c r="K68" s="112"/>
      <c r="L68" s="82"/>
      <c r="M68" s="112"/>
      <c r="N68" s="82"/>
      <c r="O68" s="112"/>
      <c r="P68" s="113"/>
    </row>
    <row r="69" spans="1:16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112"/>
      <c r="K69" s="112"/>
      <c r="L69" s="82"/>
      <c r="M69" s="112"/>
      <c r="N69" s="82"/>
      <c r="O69" s="112"/>
      <c r="P69" s="113"/>
    </row>
    <row r="70" spans="1:16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112"/>
      <c r="K70" s="112"/>
      <c r="L70" s="82"/>
      <c r="M70" s="112"/>
      <c r="N70" s="82"/>
      <c r="O70" s="112"/>
      <c r="P70" s="113"/>
    </row>
    <row r="71" spans="1:16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112"/>
      <c r="K71" s="112"/>
      <c r="L71" s="82"/>
      <c r="M71" s="112"/>
      <c r="N71" s="82"/>
      <c r="O71" s="112"/>
      <c r="P71" s="113"/>
    </row>
    <row r="72" spans="1:16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112"/>
      <c r="K72" s="112"/>
      <c r="L72" s="82"/>
      <c r="M72" s="112"/>
      <c r="N72" s="82"/>
      <c r="O72" s="112"/>
      <c r="P72" s="113"/>
    </row>
    <row r="73" spans="1:16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112"/>
      <c r="K73" s="112"/>
      <c r="L73" s="82"/>
      <c r="M73" s="112"/>
      <c r="N73" s="82"/>
      <c r="O73" s="112"/>
      <c r="P73" s="113"/>
    </row>
    <row r="74" spans="1:16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112"/>
      <c r="K74" s="112"/>
      <c r="L74" s="82"/>
      <c r="M74" s="112"/>
      <c r="N74" s="82"/>
      <c r="O74" s="112"/>
      <c r="P74" s="113"/>
    </row>
    <row r="75" spans="1:16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112"/>
      <c r="K75" s="112"/>
      <c r="L75" s="82"/>
      <c r="M75" s="112"/>
      <c r="N75" s="82"/>
      <c r="O75" s="112"/>
      <c r="P75" s="113"/>
    </row>
    <row r="76" spans="1:16" x14ac:dyDescent="0.25">
      <c r="A76" s="82"/>
      <c r="B76" s="82"/>
      <c r="C76" s="82"/>
      <c r="D76" s="82"/>
      <c r="E76" s="82"/>
      <c r="F76" s="82"/>
      <c r="G76" s="82"/>
      <c r="H76" s="82"/>
      <c r="I76" s="82"/>
      <c r="J76" s="112"/>
      <c r="K76" s="112"/>
      <c r="L76" s="82"/>
      <c r="M76" s="112"/>
      <c r="N76" s="82"/>
      <c r="O76" s="112"/>
      <c r="P76" s="113"/>
    </row>
    <row r="77" spans="1:16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112"/>
      <c r="K77" s="112"/>
      <c r="L77" s="82"/>
      <c r="M77" s="112"/>
      <c r="N77" s="82"/>
      <c r="O77" s="112"/>
      <c r="P77" s="113"/>
    </row>
    <row r="78" spans="1:16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112"/>
      <c r="K78" s="112"/>
      <c r="L78" s="82"/>
      <c r="M78" s="112"/>
      <c r="N78" s="82"/>
      <c r="O78" s="112"/>
      <c r="P78" s="113"/>
    </row>
    <row r="79" spans="1:16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112"/>
      <c r="K79" s="112"/>
      <c r="L79" s="82"/>
      <c r="M79" s="112"/>
      <c r="N79" s="82"/>
      <c r="O79" s="112"/>
      <c r="P79" s="113"/>
    </row>
    <row r="80" spans="1:16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112"/>
      <c r="K80" s="112"/>
      <c r="L80" s="82"/>
      <c r="M80" s="112"/>
      <c r="N80" s="82"/>
      <c r="O80" s="112"/>
      <c r="P80" s="113"/>
    </row>
    <row r="81" spans="1:16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112"/>
      <c r="K81" s="112"/>
      <c r="L81" s="82"/>
      <c r="M81" s="112"/>
      <c r="N81" s="82"/>
      <c r="O81" s="112"/>
      <c r="P81" s="113"/>
    </row>
    <row r="82" spans="1:16" x14ac:dyDescent="0.25">
      <c r="A82" s="82"/>
      <c r="B82" s="82"/>
      <c r="C82" s="82"/>
      <c r="D82" s="82"/>
      <c r="E82" s="82"/>
      <c r="F82" s="82"/>
      <c r="G82" s="82"/>
      <c r="H82" s="82"/>
      <c r="I82" s="82"/>
      <c r="J82" s="112"/>
      <c r="K82" s="112"/>
      <c r="L82" s="82"/>
      <c r="M82" s="112"/>
      <c r="N82" s="82"/>
      <c r="O82" s="112"/>
      <c r="P82" s="113"/>
    </row>
    <row r="83" spans="1:16" x14ac:dyDescent="0.25">
      <c r="A83" s="82"/>
      <c r="B83" s="82"/>
      <c r="C83" s="82"/>
      <c r="D83" s="82"/>
      <c r="E83" s="82"/>
      <c r="F83" s="82"/>
      <c r="G83" s="82"/>
      <c r="H83" s="82"/>
      <c r="I83" s="82"/>
      <c r="J83" s="112"/>
      <c r="K83" s="112"/>
      <c r="L83" s="82"/>
      <c r="M83" s="112"/>
      <c r="N83" s="82"/>
      <c r="O83" s="112"/>
      <c r="P83" s="113"/>
    </row>
    <row r="84" spans="1:16" x14ac:dyDescent="0.25">
      <c r="A84" s="82"/>
      <c r="B84" s="82"/>
      <c r="C84" s="82"/>
      <c r="D84" s="82"/>
      <c r="E84" s="82"/>
      <c r="F84" s="82"/>
      <c r="G84" s="82"/>
      <c r="H84" s="82"/>
      <c r="I84" s="82"/>
      <c r="J84" s="112"/>
      <c r="K84" s="112"/>
      <c r="L84" s="82"/>
      <c r="M84" s="112"/>
      <c r="N84" s="82"/>
      <c r="O84" s="112"/>
      <c r="P84" s="113"/>
    </row>
    <row r="85" spans="1:16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112"/>
      <c r="K85" s="112"/>
      <c r="L85" s="82"/>
      <c r="M85" s="112"/>
      <c r="N85" s="82"/>
      <c r="O85" s="112"/>
      <c r="P85" s="113"/>
    </row>
    <row r="86" spans="1:16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112"/>
      <c r="K86" s="112"/>
      <c r="L86" s="82"/>
      <c r="M86" s="112"/>
      <c r="N86" s="82"/>
      <c r="O86" s="112"/>
      <c r="P86" s="113"/>
    </row>
    <row r="87" spans="1:16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112"/>
      <c r="K87" s="112"/>
      <c r="L87" s="82"/>
      <c r="M87" s="112"/>
      <c r="N87" s="82"/>
      <c r="O87" s="112"/>
      <c r="P87" s="113"/>
    </row>
    <row r="88" spans="1:16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112"/>
      <c r="K88" s="112"/>
      <c r="L88" s="82"/>
      <c r="M88" s="112"/>
      <c r="N88" s="82"/>
      <c r="O88" s="112"/>
      <c r="P88" s="113"/>
    </row>
    <row r="89" spans="1:16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112"/>
      <c r="K89" s="112"/>
      <c r="L89" s="82"/>
      <c r="M89" s="112"/>
      <c r="N89" s="82"/>
      <c r="O89" s="112"/>
      <c r="P89" s="113"/>
    </row>
    <row r="90" spans="1:16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112"/>
      <c r="K90" s="112"/>
      <c r="L90" s="82"/>
      <c r="M90" s="112"/>
      <c r="N90" s="82"/>
      <c r="O90" s="112"/>
      <c r="P90" s="113"/>
    </row>
    <row r="91" spans="1:16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112"/>
      <c r="K91" s="112"/>
      <c r="L91" s="82"/>
      <c r="M91" s="112"/>
      <c r="N91" s="82"/>
      <c r="O91" s="112"/>
      <c r="P91" s="113"/>
    </row>
    <row r="92" spans="1:16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112"/>
      <c r="K92" s="112"/>
      <c r="L92" s="82"/>
      <c r="M92" s="112"/>
      <c r="N92" s="82"/>
      <c r="O92" s="112"/>
      <c r="P92" s="113"/>
    </row>
    <row r="93" spans="1:16" x14ac:dyDescent="0.25">
      <c r="A93" s="82"/>
      <c r="B93" s="82"/>
      <c r="C93" s="82"/>
      <c r="D93" s="82"/>
      <c r="E93" s="82"/>
      <c r="F93" s="82"/>
      <c r="G93" s="82"/>
      <c r="H93" s="82"/>
      <c r="I93" s="82"/>
      <c r="J93" s="112"/>
      <c r="K93" s="112"/>
      <c r="L93" s="82"/>
      <c r="M93" s="112"/>
      <c r="N93" s="82"/>
      <c r="O93" s="112"/>
      <c r="P93" s="113"/>
    </row>
    <row r="94" spans="1:16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112"/>
      <c r="K94" s="112"/>
      <c r="L94" s="82"/>
      <c r="M94" s="112"/>
      <c r="N94" s="82"/>
      <c r="O94" s="112"/>
      <c r="P94" s="113"/>
    </row>
    <row r="95" spans="1:16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112"/>
      <c r="K95" s="112"/>
      <c r="L95" s="82"/>
      <c r="M95" s="112"/>
      <c r="N95" s="82"/>
      <c r="O95" s="112"/>
      <c r="P95" s="113"/>
    </row>
    <row r="96" spans="1:16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112"/>
      <c r="K96" s="112"/>
      <c r="L96" s="82"/>
      <c r="M96" s="112"/>
      <c r="N96" s="82"/>
      <c r="O96" s="112"/>
      <c r="P96" s="113"/>
    </row>
    <row r="97" spans="1:16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112"/>
      <c r="K97" s="112"/>
      <c r="L97" s="82"/>
      <c r="M97" s="112"/>
      <c r="N97" s="82"/>
      <c r="O97" s="112"/>
      <c r="P97" s="113"/>
    </row>
    <row r="98" spans="1:16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112"/>
      <c r="K98" s="112"/>
      <c r="L98" s="82"/>
      <c r="M98" s="112"/>
      <c r="N98" s="82"/>
      <c r="O98" s="112"/>
      <c r="P98" s="113"/>
    </row>
    <row r="99" spans="1:16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112"/>
      <c r="K99" s="112"/>
      <c r="L99" s="82"/>
      <c r="M99" s="112"/>
      <c r="N99" s="82"/>
      <c r="O99" s="112"/>
      <c r="P99" s="113"/>
    </row>
    <row r="100" spans="1:16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112"/>
      <c r="K100" s="112"/>
      <c r="L100" s="82"/>
      <c r="M100" s="112"/>
      <c r="N100" s="82"/>
      <c r="O100" s="112"/>
      <c r="P100" s="113"/>
    </row>
    <row r="101" spans="1:16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112"/>
      <c r="K101" s="112"/>
      <c r="L101" s="82"/>
      <c r="M101" s="112"/>
      <c r="N101" s="82"/>
      <c r="O101" s="112"/>
      <c r="P101" s="113"/>
    </row>
    <row r="102" spans="1:16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112"/>
      <c r="K102" s="112"/>
      <c r="L102" s="82"/>
      <c r="M102" s="112"/>
      <c r="N102" s="82"/>
      <c r="O102" s="112"/>
      <c r="P102" s="113"/>
    </row>
    <row r="103" spans="1:16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112"/>
      <c r="K103" s="112"/>
      <c r="L103" s="82"/>
      <c r="M103" s="112"/>
      <c r="N103" s="82"/>
      <c r="O103" s="112"/>
      <c r="P103" s="113"/>
    </row>
    <row r="104" spans="1:16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112"/>
      <c r="K104" s="112"/>
      <c r="L104" s="82"/>
      <c r="M104" s="112"/>
      <c r="N104" s="82"/>
      <c r="O104" s="112"/>
      <c r="P104" s="113"/>
    </row>
    <row r="105" spans="1:16" x14ac:dyDescent="0.25">
      <c r="A105" s="82"/>
      <c r="B105" s="82"/>
      <c r="C105" s="82"/>
      <c r="D105" s="82"/>
      <c r="E105" s="82"/>
      <c r="F105" s="82"/>
      <c r="G105" s="82"/>
      <c r="H105" s="82"/>
      <c r="I105" s="82"/>
      <c r="J105" s="112"/>
      <c r="K105" s="112"/>
      <c r="L105" s="82"/>
      <c r="M105" s="112"/>
      <c r="N105" s="82"/>
      <c r="O105" s="112"/>
      <c r="P105" s="113"/>
    </row>
    <row r="106" spans="1:16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112"/>
      <c r="K106" s="112"/>
      <c r="L106" s="82"/>
      <c r="M106" s="112"/>
      <c r="N106" s="82"/>
      <c r="O106" s="112"/>
      <c r="P106" s="113"/>
    </row>
    <row r="107" spans="1:16" x14ac:dyDescent="0.25">
      <c r="A107" s="82"/>
      <c r="B107" s="82"/>
      <c r="C107" s="82"/>
      <c r="D107" s="82"/>
      <c r="E107" s="82"/>
      <c r="F107" s="82"/>
      <c r="G107" s="82"/>
      <c r="H107" s="82"/>
      <c r="I107" s="82"/>
      <c r="J107" s="112"/>
      <c r="K107" s="112"/>
      <c r="L107" s="82"/>
      <c r="M107" s="112"/>
      <c r="N107" s="82"/>
      <c r="O107" s="112"/>
      <c r="P107" s="113"/>
    </row>
    <row r="108" spans="1:16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112"/>
      <c r="K108" s="112"/>
      <c r="L108" s="82"/>
      <c r="M108" s="112"/>
      <c r="N108" s="82"/>
      <c r="O108" s="112"/>
      <c r="P108" s="113"/>
    </row>
    <row r="109" spans="1:16" x14ac:dyDescent="0.25">
      <c r="A109" s="82"/>
      <c r="B109" s="82"/>
      <c r="C109" s="82"/>
      <c r="D109" s="82"/>
      <c r="E109" s="82"/>
      <c r="F109" s="82"/>
      <c r="G109" s="82"/>
      <c r="H109" s="82"/>
      <c r="I109" s="82"/>
      <c r="J109" s="112"/>
      <c r="K109" s="112"/>
      <c r="L109" s="82"/>
      <c r="M109" s="112"/>
      <c r="N109" s="82"/>
      <c r="O109" s="112"/>
      <c r="P109" s="113"/>
    </row>
    <row r="110" spans="1:16" x14ac:dyDescent="0.25">
      <c r="A110" s="82"/>
      <c r="B110" s="82"/>
      <c r="C110" s="82"/>
      <c r="D110" s="82"/>
      <c r="E110" s="82"/>
      <c r="F110" s="82"/>
      <c r="G110" s="82"/>
      <c r="H110" s="82"/>
      <c r="I110" s="82"/>
      <c r="J110" s="112"/>
      <c r="K110" s="112"/>
      <c r="L110" s="82"/>
      <c r="M110" s="112"/>
      <c r="N110" s="82"/>
      <c r="O110" s="112"/>
      <c r="P110" s="113"/>
    </row>
    <row r="111" spans="1:16" x14ac:dyDescent="0.25">
      <c r="A111" s="82"/>
      <c r="B111" s="82"/>
      <c r="C111" s="82"/>
      <c r="D111" s="82"/>
      <c r="E111" s="82"/>
      <c r="F111" s="82"/>
      <c r="G111" s="82"/>
      <c r="H111" s="82"/>
      <c r="I111" s="82"/>
      <c r="J111" s="112"/>
      <c r="K111" s="112"/>
      <c r="L111" s="82"/>
      <c r="M111" s="112"/>
      <c r="N111" s="82"/>
      <c r="O111" s="112"/>
      <c r="P111" s="113"/>
    </row>
    <row r="112" spans="1:16" x14ac:dyDescent="0.25">
      <c r="A112" s="82"/>
      <c r="B112" s="82"/>
      <c r="C112" s="82"/>
      <c r="D112" s="82"/>
      <c r="E112" s="82"/>
      <c r="F112" s="82"/>
      <c r="G112" s="82"/>
      <c r="H112" s="82"/>
      <c r="I112" s="82"/>
      <c r="J112" s="112"/>
      <c r="K112" s="112"/>
      <c r="L112" s="82"/>
      <c r="M112" s="112"/>
      <c r="N112" s="82"/>
      <c r="O112" s="112"/>
      <c r="P112" s="113"/>
    </row>
    <row r="113" spans="1:16" x14ac:dyDescent="0.25">
      <c r="A113" s="82"/>
      <c r="B113" s="82"/>
      <c r="C113" s="82"/>
      <c r="D113" s="82"/>
      <c r="E113" s="82"/>
      <c r="F113" s="82"/>
      <c r="G113" s="82"/>
      <c r="H113" s="82"/>
      <c r="I113" s="82"/>
      <c r="J113" s="112"/>
      <c r="K113" s="112"/>
      <c r="L113" s="82"/>
      <c r="M113" s="112"/>
      <c r="N113" s="82"/>
      <c r="O113" s="112"/>
      <c r="P113" s="113"/>
    </row>
    <row r="114" spans="1:16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112"/>
      <c r="K114" s="112"/>
      <c r="L114" s="82"/>
      <c r="M114" s="112"/>
      <c r="N114" s="82"/>
      <c r="O114" s="112"/>
      <c r="P114" s="113"/>
    </row>
    <row r="115" spans="1:16" x14ac:dyDescent="0.25">
      <c r="A115" s="82"/>
      <c r="B115" s="82"/>
      <c r="C115" s="82"/>
      <c r="D115" s="82"/>
      <c r="E115" s="82"/>
      <c r="F115" s="82"/>
      <c r="G115" s="82"/>
      <c r="H115" s="82"/>
      <c r="I115" s="82"/>
      <c r="J115" s="112"/>
      <c r="K115" s="112"/>
      <c r="L115" s="82"/>
      <c r="M115" s="112"/>
      <c r="N115" s="82"/>
      <c r="O115" s="112"/>
      <c r="P115" s="113"/>
    </row>
    <row r="116" spans="1:16" x14ac:dyDescent="0.25">
      <c r="A116" s="82"/>
      <c r="B116" s="82"/>
      <c r="C116" s="82"/>
      <c r="D116" s="82"/>
      <c r="E116" s="82"/>
      <c r="F116" s="82"/>
      <c r="G116" s="82"/>
      <c r="H116" s="82"/>
      <c r="I116" s="82"/>
      <c r="J116" s="112"/>
      <c r="K116" s="112"/>
      <c r="L116" s="82"/>
      <c r="M116" s="112"/>
      <c r="N116" s="82"/>
      <c r="O116" s="112"/>
      <c r="P116" s="113"/>
    </row>
    <row r="117" spans="1:16" x14ac:dyDescent="0.25">
      <c r="A117" s="82"/>
      <c r="B117" s="82"/>
      <c r="C117" s="82"/>
      <c r="D117" s="82"/>
      <c r="E117" s="82"/>
      <c r="F117" s="82"/>
      <c r="G117" s="82"/>
      <c r="H117" s="82"/>
      <c r="I117" s="82"/>
      <c r="J117" s="112"/>
      <c r="K117" s="112"/>
      <c r="L117" s="82"/>
      <c r="M117" s="112"/>
      <c r="N117" s="82"/>
      <c r="O117" s="112"/>
      <c r="P117" s="113"/>
    </row>
    <row r="118" spans="1:16" x14ac:dyDescent="0.25">
      <c r="A118" s="82"/>
      <c r="B118" s="82"/>
      <c r="C118" s="82"/>
      <c r="D118" s="82"/>
      <c r="E118" s="82"/>
      <c r="F118" s="82"/>
      <c r="G118" s="82"/>
      <c r="H118" s="82"/>
      <c r="I118" s="82"/>
      <c r="J118" s="112"/>
      <c r="K118" s="112"/>
      <c r="L118" s="82"/>
      <c r="M118" s="112"/>
      <c r="N118" s="82"/>
      <c r="O118" s="112"/>
      <c r="P118" s="113"/>
    </row>
    <row r="119" spans="1:16" x14ac:dyDescent="0.25">
      <c r="A119" s="82"/>
      <c r="B119" s="82"/>
      <c r="C119" s="82"/>
      <c r="D119" s="82"/>
      <c r="E119" s="82"/>
      <c r="F119" s="82"/>
      <c r="G119" s="82"/>
      <c r="H119" s="82"/>
      <c r="I119" s="82"/>
      <c r="J119" s="112"/>
      <c r="K119" s="112"/>
      <c r="L119" s="82"/>
      <c r="M119" s="112"/>
      <c r="N119" s="82"/>
      <c r="O119" s="112"/>
      <c r="P119" s="113"/>
    </row>
    <row r="120" spans="1:16" x14ac:dyDescent="0.25">
      <c r="A120" s="82"/>
      <c r="B120" s="82"/>
      <c r="C120" s="82"/>
      <c r="D120" s="82"/>
      <c r="E120" s="82"/>
      <c r="F120" s="82"/>
      <c r="G120" s="82"/>
      <c r="H120" s="82"/>
      <c r="I120" s="82"/>
      <c r="J120" s="112"/>
      <c r="K120" s="112"/>
      <c r="L120" s="82"/>
      <c r="M120" s="112"/>
      <c r="N120" s="82"/>
      <c r="O120" s="112"/>
      <c r="P120" s="113"/>
    </row>
    <row r="121" spans="1:16" x14ac:dyDescent="0.25">
      <c r="A121" s="82"/>
      <c r="B121" s="82"/>
      <c r="C121" s="82"/>
      <c r="D121" s="82"/>
      <c r="E121" s="82"/>
      <c r="F121" s="82"/>
      <c r="G121" s="82"/>
      <c r="H121" s="82"/>
      <c r="I121" s="82"/>
      <c r="J121" s="112"/>
      <c r="K121" s="112"/>
      <c r="L121" s="82"/>
      <c r="M121" s="112"/>
      <c r="N121" s="82"/>
      <c r="O121" s="112"/>
      <c r="P121" s="113"/>
    </row>
    <row r="122" spans="1:16" x14ac:dyDescent="0.25">
      <c r="A122" s="82"/>
      <c r="B122" s="82"/>
      <c r="C122" s="82"/>
      <c r="D122" s="82"/>
      <c r="E122" s="82"/>
      <c r="F122" s="82"/>
      <c r="G122" s="82"/>
      <c r="H122" s="82"/>
      <c r="I122" s="82"/>
      <c r="J122" s="112"/>
      <c r="K122" s="112"/>
      <c r="L122" s="82"/>
      <c r="M122" s="112"/>
      <c r="N122" s="82"/>
      <c r="O122" s="112"/>
      <c r="P122" s="113"/>
    </row>
    <row r="123" spans="1:16" x14ac:dyDescent="0.25">
      <c r="A123" s="82"/>
      <c r="B123" s="82"/>
      <c r="C123" s="82"/>
      <c r="D123" s="82"/>
      <c r="E123" s="82"/>
      <c r="F123" s="82"/>
      <c r="G123" s="82"/>
      <c r="H123" s="82"/>
      <c r="I123" s="82"/>
      <c r="J123" s="112"/>
      <c r="K123" s="112"/>
      <c r="L123" s="82"/>
      <c r="M123" s="112"/>
      <c r="N123" s="82"/>
      <c r="O123" s="112"/>
      <c r="P123" s="113"/>
    </row>
    <row r="124" spans="1:16" x14ac:dyDescent="0.25">
      <c r="A124" s="82"/>
      <c r="B124" s="82"/>
      <c r="C124" s="82"/>
      <c r="D124" s="82"/>
      <c r="E124" s="82"/>
      <c r="F124" s="82"/>
      <c r="G124" s="82"/>
      <c r="H124" s="82"/>
      <c r="I124" s="82"/>
      <c r="J124" s="112"/>
      <c r="K124" s="112"/>
      <c r="L124" s="82"/>
      <c r="M124" s="112"/>
      <c r="N124" s="82"/>
      <c r="O124" s="112"/>
      <c r="P124" s="113"/>
    </row>
    <row r="125" spans="1:16" x14ac:dyDescent="0.25">
      <c r="A125" s="82"/>
      <c r="B125" s="82"/>
      <c r="C125" s="82"/>
      <c r="D125" s="82"/>
      <c r="E125" s="82"/>
      <c r="F125" s="82"/>
      <c r="G125" s="82"/>
      <c r="H125" s="82"/>
      <c r="I125" s="82"/>
      <c r="J125" s="112"/>
      <c r="K125" s="112"/>
      <c r="L125" s="82"/>
      <c r="M125" s="112"/>
      <c r="N125" s="82"/>
      <c r="O125" s="112"/>
      <c r="P125" s="113"/>
    </row>
    <row r="126" spans="1:16" x14ac:dyDescent="0.25">
      <c r="A126" s="82"/>
      <c r="B126" s="82"/>
      <c r="C126" s="82"/>
      <c r="D126" s="82"/>
      <c r="E126" s="82"/>
      <c r="F126" s="82"/>
      <c r="G126" s="82"/>
      <c r="H126" s="82"/>
      <c r="I126" s="82"/>
      <c r="J126" s="112"/>
      <c r="K126" s="112"/>
      <c r="L126" s="82"/>
      <c r="M126" s="112"/>
      <c r="N126" s="82"/>
      <c r="O126" s="112"/>
      <c r="P126" s="113"/>
    </row>
    <row r="127" spans="1:16" x14ac:dyDescent="0.25">
      <c r="A127" s="82"/>
      <c r="B127" s="82"/>
      <c r="C127" s="82"/>
      <c r="D127" s="82"/>
      <c r="E127" s="82"/>
      <c r="F127" s="82"/>
      <c r="G127" s="82"/>
      <c r="H127" s="82"/>
      <c r="I127" s="82"/>
      <c r="J127" s="112"/>
      <c r="K127" s="112"/>
      <c r="L127" s="82"/>
      <c r="M127" s="112"/>
      <c r="N127" s="82"/>
      <c r="O127" s="112"/>
      <c r="P127" s="113"/>
    </row>
    <row r="128" spans="1:16" x14ac:dyDescent="0.25">
      <c r="A128" s="82"/>
      <c r="B128" s="82"/>
      <c r="C128" s="82"/>
      <c r="D128" s="82"/>
      <c r="E128" s="82"/>
      <c r="F128" s="82"/>
      <c r="G128" s="82"/>
      <c r="H128" s="82"/>
      <c r="I128" s="82"/>
      <c r="J128" s="112"/>
      <c r="K128" s="112"/>
      <c r="L128" s="82"/>
      <c r="M128" s="112"/>
      <c r="N128" s="82"/>
      <c r="O128" s="112"/>
      <c r="P128" s="113"/>
    </row>
    <row r="129" spans="1:16" x14ac:dyDescent="0.25">
      <c r="A129" s="82"/>
      <c r="B129" s="82"/>
      <c r="C129" s="82"/>
      <c r="D129" s="82"/>
      <c r="E129" s="82"/>
      <c r="F129" s="82"/>
      <c r="G129" s="82"/>
      <c r="H129" s="82"/>
      <c r="I129" s="82"/>
      <c r="J129" s="112"/>
      <c r="K129" s="112"/>
      <c r="L129" s="82"/>
      <c r="M129" s="112"/>
      <c r="N129" s="82"/>
      <c r="O129" s="112"/>
      <c r="P129" s="113"/>
    </row>
    <row r="130" spans="1:16" x14ac:dyDescent="0.25">
      <c r="A130" s="82"/>
      <c r="B130" s="82"/>
      <c r="C130" s="82"/>
      <c r="D130" s="82"/>
      <c r="E130" s="82"/>
      <c r="F130" s="82"/>
      <c r="G130" s="82"/>
      <c r="H130" s="82"/>
      <c r="I130" s="82"/>
      <c r="J130" s="112"/>
      <c r="K130" s="112"/>
      <c r="L130" s="82"/>
      <c r="M130" s="112"/>
      <c r="N130" s="82"/>
      <c r="O130" s="112"/>
      <c r="P130" s="113"/>
    </row>
    <row r="131" spans="1:16" x14ac:dyDescent="0.25">
      <c r="A131" s="82"/>
      <c r="B131" s="82"/>
      <c r="C131" s="82"/>
      <c r="D131" s="82"/>
      <c r="E131" s="82"/>
      <c r="F131" s="82"/>
      <c r="G131" s="82"/>
      <c r="H131" s="82"/>
      <c r="I131" s="82"/>
      <c r="J131" s="112"/>
      <c r="K131" s="112"/>
      <c r="L131" s="82"/>
      <c r="M131" s="112"/>
      <c r="N131" s="82"/>
      <c r="O131" s="112"/>
      <c r="P131" s="113"/>
    </row>
    <row r="132" spans="1:16" x14ac:dyDescent="0.25">
      <c r="A132" s="82"/>
      <c r="B132" s="82"/>
      <c r="C132" s="82"/>
      <c r="D132" s="82"/>
      <c r="E132" s="82"/>
      <c r="F132" s="82"/>
      <c r="G132" s="82"/>
      <c r="H132" s="82"/>
      <c r="I132" s="82"/>
      <c r="J132" s="112"/>
      <c r="K132" s="112"/>
      <c r="L132" s="82"/>
      <c r="M132" s="112"/>
      <c r="N132" s="82"/>
      <c r="O132" s="112"/>
      <c r="P132" s="113"/>
    </row>
    <row r="133" spans="1:16" x14ac:dyDescent="0.25">
      <c r="A133" s="82"/>
      <c r="B133" s="82"/>
      <c r="C133" s="82"/>
      <c r="D133" s="82"/>
      <c r="E133" s="82"/>
      <c r="F133" s="82"/>
      <c r="G133" s="82"/>
      <c r="H133" s="82"/>
      <c r="I133" s="82"/>
      <c r="J133" s="112"/>
      <c r="K133" s="112"/>
      <c r="L133" s="82"/>
      <c r="M133" s="112"/>
      <c r="N133" s="82"/>
      <c r="O133" s="112"/>
      <c r="P133" s="113"/>
    </row>
    <row r="134" spans="1:16" x14ac:dyDescent="0.25">
      <c r="A134" s="82"/>
      <c r="B134" s="82"/>
      <c r="C134" s="82"/>
      <c r="D134" s="82"/>
      <c r="E134" s="82"/>
      <c r="F134" s="82"/>
      <c r="G134" s="82"/>
      <c r="H134" s="82"/>
      <c r="I134" s="82"/>
      <c r="J134" s="112"/>
      <c r="K134" s="112"/>
      <c r="L134" s="82"/>
      <c r="M134" s="112"/>
      <c r="N134" s="82"/>
      <c r="O134" s="112"/>
      <c r="P134" s="113"/>
    </row>
    <row r="135" spans="1:16" x14ac:dyDescent="0.25">
      <c r="A135" s="82"/>
      <c r="B135" s="82"/>
      <c r="C135" s="82"/>
      <c r="D135" s="82"/>
      <c r="E135" s="82"/>
      <c r="F135" s="82"/>
      <c r="G135" s="82"/>
      <c r="H135" s="82"/>
      <c r="I135" s="82"/>
      <c r="J135" s="112"/>
      <c r="K135" s="112"/>
      <c r="L135" s="82"/>
      <c r="M135" s="112"/>
      <c r="N135" s="82"/>
      <c r="O135" s="112"/>
      <c r="P135" s="113"/>
    </row>
    <row r="136" spans="1:16" x14ac:dyDescent="0.25">
      <c r="A136" s="82"/>
      <c r="B136" s="82"/>
      <c r="C136" s="82"/>
      <c r="D136" s="82"/>
      <c r="E136" s="82"/>
      <c r="F136" s="82"/>
      <c r="G136" s="82"/>
      <c r="H136" s="82"/>
      <c r="I136" s="82"/>
      <c r="J136" s="112"/>
      <c r="K136" s="112"/>
      <c r="L136" s="82"/>
      <c r="M136" s="112"/>
      <c r="N136" s="82"/>
      <c r="O136" s="112"/>
      <c r="P136" s="113"/>
    </row>
    <row r="137" spans="1:16" x14ac:dyDescent="0.25">
      <c r="A137" s="82"/>
      <c r="B137" s="82"/>
      <c r="C137" s="82"/>
      <c r="D137" s="82"/>
      <c r="E137" s="82"/>
      <c r="F137" s="82"/>
      <c r="G137" s="82"/>
      <c r="H137" s="82"/>
      <c r="I137" s="82"/>
      <c r="J137" s="112"/>
      <c r="K137" s="112"/>
      <c r="L137" s="82"/>
      <c r="M137" s="112"/>
      <c r="N137" s="82"/>
      <c r="O137" s="112"/>
      <c r="P137" s="113"/>
    </row>
    <row r="138" spans="1:16" x14ac:dyDescent="0.25">
      <c r="A138" s="82"/>
      <c r="B138" s="82"/>
      <c r="C138" s="82"/>
      <c r="D138" s="82"/>
      <c r="E138" s="82"/>
      <c r="F138" s="82"/>
      <c r="G138" s="82"/>
      <c r="H138" s="82"/>
      <c r="I138" s="82"/>
      <c r="J138" s="112"/>
      <c r="K138" s="112"/>
      <c r="L138" s="82"/>
      <c r="M138" s="112"/>
      <c r="N138" s="82"/>
      <c r="O138" s="112"/>
      <c r="P138" s="113"/>
    </row>
    <row r="139" spans="1:16" x14ac:dyDescent="0.25">
      <c r="A139" s="82"/>
      <c r="B139" s="82"/>
      <c r="C139" s="82"/>
      <c r="D139" s="82"/>
      <c r="E139" s="82"/>
      <c r="F139" s="82"/>
      <c r="G139" s="82"/>
      <c r="H139" s="82"/>
      <c r="I139" s="82"/>
      <c r="J139" s="112"/>
      <c r="K139" s="112"/>
      <c r="L139" s="82"/>
      <c r="M139" s="112"/>
      <c r="N139" s="82"/>
      <c r="O139" s="112"/>
      <c r="P139" s="113"/>
    </row>
    <row r="140" spans="1:16" x14ac:dyDescent="0.25">
      <c r="A140" s="82"/>
      <c r="B140" s="82"/>
      <c r="C140" s="82"/>
      <c r="D140" s="82"/>
      <c r="E140" s="82"/>
      <c r="F140" s="82"/>
      <c r="G140" s="82"/>
      <c r="H140" s="82"/>
      <c r="I140" s="82"/>
      <c r="J140" s="112"/>
      <c r="K140" s="112"/>
      <c r="L140" s="82"/>
      <c r="M140" s="112"/>
      <c r="N140" s="82"/>
      <c r="O140" s="112"/>
      <c r="P140" s="113"/>
    </row>
    <row r="141" spans="1:16" x14ac:dyDescent="0.25">
      <c r="A141" s="82"/>
      <c r="B141" s="82"/>
      <c r="C141" s="82"/>
      <c r="D141" s="82"/>
      <c r="E141" s="82"/>
      <c r="F141" s="82"/>
      <c r="G141" s="82"/>
      <c r="H141" s="82"/>
      <c r="I141" s="82"/>
      <c r="J141" s="112"/>
      <c r="K141" s="112"/>
      <c r="L141" s="82"/>
      <c r="M141" s="112"/>
      <c r="N141" s="82"/>
      <c r="O141" s="112"/>
      <c r="P141" s="113"/>
    </row>
    <row r="142" spans="1:16" x14ac:dyDescent="0.25">
      <c r="A142" s="82"/>
      <c r="B142" s="82"/>
      <c r="C142" s="82"/>
      <c r="D142" s="82"/>
      <c r="E142" s="82"/>
      <c r="F142" s="82"/>
      <c r="G142" s="82"/>
      <c r="H142" s="82"/>
      <c r="I142" s="82"/>
      <c r="J142" s="112"/>
      <c r="K142" s="112"/>
      <c r="L142" s="82"/>
      <c r="M142" s="112"/>
      <c r="N142" s="82"/>
      <c r="O142" s="112"/>
      <c r="P142" s="113"/>
    </row>
    <row r="143" spans="1:16" x14ac:dyDescent="0.25">
      <c r="A143" s="82"/>
      <c r="B143" s="82"/>
      <c r="C143" s="82"/>
      <c r="D143" s="82"/>
      <c r="E143" s="82"/>
      <c r="F143" s="82"/>
      <c r="G143" s="82"/>
      <c r="H143" s="82"/>
      <c r="I143" s="82"/>
      <c r="J143" s="112"/>
      <c r="K143" s="112"/>
      <c r="L143" s="82"/>
      <c r="M143" s="112"/>
      <c r="N143" s="82"/>
      <c r="O143" s="112"/>
      <c r="P143" s="113"/>
    </row>
    <row r="144" spans="1:16" x14ac:dyDescent="0.25">
      <c r="A144" s="82"/>
      <c r="B144" s="82"/>
      <c r="C144" s="82"/>
      <c r="D144" s="82"/>
      <c r="E144" s="82"/>
      <c r="F144" s="82"/>
      <c r="G144" s="82"/>
      <c r="H144" s="82"/>
      <c r="I144" s="82"/>
      <c r="J144" s="112"/>
      <c r="K144" s="112"/>
      <c r="L144" s="82"/>
      <c r="M144" s="112"/>
      <c r="N144" s="82"/>
      <c r="O144" s="112"/>
      <c r="P144" s="113"/>
    </row>
    <row r="145" spans="1:16" x14ac:dyDescent="0.25">
      <c r="A145" s="82"/>
      <c r="B145" s="82"/>
      <c r="C145" s="82"/>
      <c r="D145" s="82"/>
      <c r="E145" s="82"/>
      <c r="F145" s="82"/>
      <c r="G145" s="82"/>
      <c r="H145" s="82"/>
      <c r="I145" s="82"/>
      <c r="J145" s="112"/>
      <c r="K145" s="112"/>
      <c r="L145" s="82"/>
      <c r="M145" s="112"/>
      <c r="N145" s="82"/>
      <c r="O145" s="112"/>
      <c r="P145" s="113"/>
    </row>
    <row r="146" spans="1:16" x14ac:dyDescent="0.25">
      <c r="A146" s="82"/>
      <c r="B146" s="82"/>
      <c r="C146" s="82"/>
      <c r="D146" s="82"/>
      <c r="E146" s="82"/>
      <c r="F146" s="82"/>
      <c r="G146" s="82"/>
      <c r="H146" s="82"/>
      <c r="I146" s="82"/>
      <c r="J146" s="112"/>
      <c r="K146" s="112"/>
      <c r="L146" s="82"/>
      <c r="M146" s="112"/>
      <c r="N146" s="82"/>
      <c r="O146" s="112"/>
      <c r="P146" s="113"/>
    </row>
    <row r="147" spans="1:16" x14ac:dyDescent="0.25">
      <c r="A147" s="82"/>
      <c r="B147" s="82"/>
      <c r="C147" s="82"/>
      <c r="D147" s="82"/>
      <c r="E147" s="82"/>
      <c r="F147" s="82"/>
      <c r="G147" s="82"/>
      <c r="H147" s="82"/>
      <c r="I147" s="82"/>
      <c r="J147" s="112"/>
      <c r="K147" s="112"/>
      <c r="L147" s="82"/>
      <c r="M147" s="112"/>
      <c r="N147" s="82"/>
      <c r="O147" s="112"/>
      <c r="P147" s="113"/>
    </row>
    <row r="148" spans="1:16" x14ac:dyDescent="0.25">
      <c r="A148" s="82"/>
      <c r="B148" s="82"/>
      <c r="C148" s="82"/>
      <c r="D148" s="82"/>
      <c r="E148" s="82"/>
      <c r="F148" s="82"/>
      <c r="G148" s="82"/>
      <c r="H148" s="82"/>
      <c r="I148" s="82"/>
      <c r="J148" s="112"/>
      <c r="K148" s="112"/>
      <c r="L148" s="82"/>
      <c r="M148" s="112"/>
      <c r="N148" s="82"/>
      <c r="O148" s="112"/>
      <c r="P148" s="113"/>
    </row>
    <row r="149" spans="1:16" x14ac:dyDescent="0.25">
      <c r="A149" s="82"/>
      <c r="B149" s="82"/>
      <c r="C149" s="82"/>
      <c r="D149" s="82"/>
      <c r="E149" s="82"/>
      <c r="F149" s="82"/>
      <c r="G149" s="82"/>
      <c r="H149" s="82"/>
      <c r="I149" s="82"/>
      <c r="J149" s="112"/>
      <c r="K149" s="112"/>
      <c r="L149" s="82"/>
      <c r="M149" s="112"/>
      <c r="N149" s="82"/>
      <c r="O149" s="112"/>
      <c r="P149" s="113"/>
    </row>
    <row r="150" spans="1:16" x14ac:dyDescent="0.25">
      <c r="A150" s="82"/>
      <c r="B150" s="82"/>
      <c r="C150" s="82"/>
      <c r="D150" s="82"/>
      <c r="E150" s="82"/>
      <c r="F150" s="82"/>
      <c r="G150" s="82"/>
      <c r="H150" s="82"/>
      <c r="I150" s="82"/>
      <c r="J150" s="112"/>
      <c r="K150" s="112"/>
      <c r="L150" s="82"/>
      <c r="M150" s="112"/>
      <c r="N150" s="82"/>
      <c r="O150" s="112"/>
      <c r="P150" s="113"/>
    </row>
    <row r="151" spans="1:16" x14ac:dyDescent="0.25">
      <c r="A151" s="82"/>
      <c r="B151" s="82"/>
      <c r="C151" s="82"/>
      <c r="D151" s="82"/>
      <c r="E151" s="82"/>
      <c r="F151" s="82"/>
      <c r="G151" s="82"/>
      <c r="H151" s="82"/>
      <c r="I151" s="82"/>
      <c r="J151" s="112"/>
      <c r="K151" s="112"/>
      <c r="L151" s="82"/>
      <c r="M151" s="112"/>
      <c r="N151" s="82"/>
      <c r="O151" s="112"/>
      <c r="P151" s="113"/>
    </row>
    <row r="152" spans="1:16" x14ac:dyDescent="0.25">
      <c r="A152" s="82"/>
      <c r="B152" s="82"/>
      <c r="C152" s="82"/>
      <c r="D152" s="82"/>
      <c r="E152" s="82"/>
      <c r="F152" s="82"/>
      <c r="G152" s="82"/>
      <c r="H152" s="82"/>
      <c r="I152" s="82"/>
      <c r="J152" s="112"/>
      <c r="K152" s="112"/>
      <c r="L152" s="82"/>
      <c r="M152" s="112"/>
      <c r="N152" s="82"/>
      <c r="O152" s="112"/>
      <c r="P152" s="113"/>
    </row>
    <row r="153" spans="1:16" x14ac:dyDescent="0.25">
      <c r="A153" s="82"/>
      <c r="B153" s="82"/>
      <c r="C153" s="82"/>
      <c r="D153" s="82"/>
      <c r="E153" s="82"/>
      <c r="F153" s="82"/>
      <c r="G153" s="82"/>
      <c r="H153" s="82"/>
      <c r="I153" s="82"/>
      <c r="J153" s="112"/>
      <c r="K153" s="112"/>
      <c r="L153" s="82"/>
      <c r="M153" s="112"/>
      <c r="N153" s="82"/>
      <c r="O153" s="112"/>
      <c r="P153" s="113"/>
    </row>
    <row r="154" spans="1:16" x14ac:dyDescent="0.25">
      <c r="A154" s="82"/>
      <c r="B154" s="82"/>
      <c r="C154" s="82"/>
      <c r="D154" s="82"/>
      <c r="E154" s="82"/>
      <c r="F154" s="82"/>
      <c r="G154" s="82"/>
      <c r="H154" s="82"/>
      <c r="I154" s="82"/>
      <c r="J154" s="112"/>
      <c r="K154" s="112"/>
      <c r="L154" s="82"/>
      <c r="M154" s="112"/>
      <c r="N154" s="82"/>
      <c r="O154" s="112"/>
      <c r="P154" s="113"/>
    </row>
    <row r="155" spans="1:16" x14ac:dyDescent="0.25">
      <c r="A155" s="82"/>
      <c r="B155" s="82"/>
      <c r="C155" s="82"/>
      <c r="D155" s="82"/>
      <c r="E155" s="82"/>
      <c r="F155" s="82"/>
      <c r="G155" s="82"/>
      <c r="H155" s="82"/>
      <c r="I155" s="82"/>
      <c r="J155" s="112"/>
      <c r="K155" s="112"/>
      <c r="L155" s="82"/>
      <c r="M155" s="112"/>
      <c r="N155" s="82"/>
      <c r="O155" s="112"/>
      <c r="P155" s="113"/>
    </row>
    <row r="156" spans="1:16" x14ac:dyDescent="0.25">
      <c r="A156" s="82"/>
      <c r="B156" s="82"/>
      <c r="C156" s="82"/>
      <c r="D156" s="82"/>
      <c r="E156" s="82"/>
      <c r="F156" s="82"/>
      <c r="G156" s="82"/>
      <c r="H156" s="82"/>
      <c r="I156" s="82"/>
      <c r="J156" s="112"/>
      <c r="K156" s="112"/>
      <c r="L156" s="82"/>
      <c r="M156" s="112"/>
      <c r="N156" s="82"/>
      <c r="O156" s="112"/>
      <c r="P156" s="113"/>
    </row>
    <row r="157" spans="1:16" x14ac:dyDescent="0.25">
      <c r="A157" s="82"/>
      <c r="B157" s="82"/>
      <c r="C157" s="82"/>
      <c r="D157" s="82"/>
      <c r="E157" s="82"/>
      <c r="F157" s="82"/>
      <c r="G157" s="82"/>
      <c r="H157" s="82"/>
      <c r="I157" s="82"/>
      <c r="J157" s="112"/>
      <c r="K157" s="112"/>
      <c r="L157" s="82"/>
      <c r="M157" s="112"/>
      <c r="N157" s="82"/>
      <c r="O157" s="112"/>
      <c r="P157" s="113"/>
    </row>
    <row r="158" spans="1:16" x14ac:dyDescent="0.25">
      <c r="A158" s="82"/>
      <c r="B158" s="82"/>
      <c r="C158" s="82"/>
      <c r="D158" s="82"/>
      <c r="E158" s="82"/>
      <c r="F158" s="82"/>
      <c r="G158" s="82"/>
      <c r="H158" s="82"/>
      <c r="I158" s="82"/>
      <c r="J158" s="112"/>
      <c r="K158" s="112"/>
      <c r="L158" s="82"/>
      <c r="M158" s="112"/>
      <c r="N158" s="82"/>
      <c r="O158" s="112"/>
      <c r="P158" s="113"/>
    </row>
    <row r="159" spans="1:16" x14ac:dyDescent="0.25">
      <c r="A159" s="82"/>
      <c r="B159" s="82"/>
      <c r="C159" s="82"/>
      <c r="D159" s="82"/>
      <c r="E159" s="82"/>
      <c r="F159" s="82"/>
      <c r="G159" s="82"/>
      <c r="H159" s="82"/>
      <c r="I159" s="82"/>
      <c r="J159" s="112"/>
      <c r="K159" s="112"/>
      <c r="L159" s="82"/>
      <c r="M159" s="112"/>
      <c r="N159" s="82"/>
      <c r="O159" s="112"/>
      <c r="P159" s="113"/>
    </row>
    <row r="160" spans="1:16" x14ac:dyDescent="0.25">
      <c r="A160" s="82"/>
      <c r="B160" s="82"/>
      <c r="C160" s="82"/>
      <c r="D160" s="82"/>
      <c r="E160" s="82"/>
      <c r="F160" s="82"/>
      <c r="G160" s="82"/>
      <c r="H160" s="82"/>
      <c r="I160" s="82"/>
      <c r="J160" s="112"/>
      <c r="K160" s="112"/>
      <c r="L160" s="82"/>
      <c r="M160" s="112"/>
      <c r="N160" s="82"/>
      <c r="O160" s="112"/>
      <c r="P160" s="113"/>
    </row>
    <row r="161" spans="1:16" x14ac:dyDescent="0.25">
      <c r="A161" s="82"/>
      <c r="B161" s="82"/>
      <c r="C161" s="82"/>
      <c r="D161" s="82"/>
      <c r="E161" s="82"/>
      <c r="F161" s="82"/>
      <c r="G161" s="82"/>
      <c r="H161" s="82"/>
      <c r="I161" s="82"/>
      <c r="J161" s="112"/>
      <c r="K161" s="112"/>
      <c r="L161" s="82"/>
      <c r="M161" s="112"/>
      <c r="N161" s="82"/>
      <c r="O161" s="112"/>
      <c r="P161" s="113"/>
    </row>
    <row r="162" spans="1:16" x14ac:dyDescent="0.25">
      <c r="A162" s="82"/>
      <c r="B162" s="82"/>
      <c r="C162" s="82"/>
      <c r="D162" s="82"/>
      <c r="E162" s="82"/>
      <c r="F162" s="82"/>
      <c r="G162" s="82"/>
      <c r="H162" s="82"/>
      <c r="I162" s="82"/>
      <c r="J162" s="112"/>
      <c r="K162" s="112"/>
      <c r="L162" s="82"/>
      <c r="M162" s="112"/>
      <c r="N162" s="82"/>
      <c r="O162" s="112"/>
      <c r="P162" s="113"/>
    </row>
    <row r="163" spans="1:16" x14ac:dyDescent="0.25">
      <c r="A163" s="82"/>
      <c r="B163" s="82"/>
      <c r="C163" s="82"/>
      <c r="D163" s="82"/>
      <c r="E163" s="82"/>
      <c r="F163" s="82"/>
      <c r="G163" s="82"/>
      <c r="H163" s="82"/>
      <c r="I163" s="82"/>
      <c r="J163" s="112"/>
      <c r="K163" s="112"/>
      <c r="L163" s="82"/>
      <c r="M163" s="112"/>
      <c r="N163" s="82"/>
      <c r="O163" s="112"/>
      <c r="P163" s="113"/>
    </row>
    <row r="164" spans="1:16" x14ac:dyDescent="0.25">
      <c r="A164" s="82"/>
      <c r="B164" s="82"/>
      <c r="C164" s="82"/>
      <c r="D164" s="82"/>
      <c r="E164" s="82"/>
      <c r="F164" s="82"/>
      <c r="G164" s="82"/>
      <c r="H164" s="82"/>
      <c r="I164" s="82"/>
      <c r="J164" s="112"/>
      <c r="K164" s="112"/>
      <c r="L164" s="82"/>
      <c r="M164" s="112"/>
      <c r="N164" s="82"/>
      <c r="O164" s="112"/>
      <c r="P164" s="113"/>
    </row>
    <row r="165" spans="1:16" x14ac:dyDescent="0.25">
      <c r="A165" s="82"/>
      <c r="B165" s="82"/>
      <c r="C165" s="82"/>
      <c r="D165" s="82"/>
      <c r="E165" s="82"/>
      <c r="F165" s="82"/>
      <c r="G165" s="82"/>
      <c r="H165" s="82"/>
      <c r="I165" s="82"/>
      <c r="J165" s="112"/>
      <c r="K165" s="112"/>
      <c r="L165" s="82"/>
      <c r="M165" s="112"/>
      <c r="N165" s="82"/>
      <c r="O165" s="112"/>
      <c r="P165" s="113"/>
    </row>
    <row r="166" spans="1:16" x14ac:dyDescent="0.25">
      <c r="A166" s="82"/>
      <c r="B166" s="82"/>
      <c r="C166" s="82"/>
      <c r="D166" s="82"/>
      <c r="E166" s="82"/>
      <c r="F166" s="82"/>
      <c r="G166" s="82"/>
      <c r="H166" s="82"/>
      <c r="I166" s="82"/>
      <c r="J166" s="112"/>
      <c r="K166" s="112"/>
      <c r="L166" s="82"/>
      <c r="M166" s="112"/>
      <c r="N166" s="82"/>
      <c r="O166" s="112"/>
      <c r="P166" s="113"/>
    </row>
    <row r="167" spans="1:16" x14ac:dyDescent="0.25">
      <c r="A167" s="82"/>
      <c r="B167" s="82"/>
      <c r="C167" s="82"/>
      <c r="D167" s="82"/>
      <c r="E167" s="82"/>
      <c r="F167" s="82"/>
      <c r="G167" s="82"/>
      <c r="H167" s="82"/>
      <c r="I167" s="82"/>
      <c r="J167" s="112"/>
      <c r="K167" s="112"/>
      <c r="L167" s="82"/>
      <c r="M167" s="112"/>
      <c r="N167" s="82"/>
      <c r="O167" s="112"/>
      <c r="P167" s="113"/>
    </row>
    <row r="168" spans="1:16" x14ac:dyDescent="0.25">
      <c r="A168" s="82"/>
      <c r="B168" s="82"/>
      <c r="C168" s="82"/>
      <c r="D168" s="82"/>
      <c r="E168" s="82"/>
      <c r="F168" s="82"/>
      <c r="G168" s="82"/>
      <c r="H168" s="82"/>
      <c r="I168" s="82"/>
      <c r="J168" s="112"/>
      <c r="K168" s="112"/>
      <c r="L168" s="82"/>
      <c r="M168" s="112"/>
      <c r="N168" s="82"/>
      <c r="O168" s="112"/>
      <c r="P168" s="113"/>
    </row>
    <row r="169" spans="1:16" x14ac:dyDescent="0.25">
      <c r="A169" s="82"/>
      <c r="B169" s="82"/>
      <c r="C169" s="82"/>
      <c r="D169" s="82"/>
      <c r="E169" s="82"/>
      <c r="F169" s="82"/>
      <c r="G169" s="82"/>
      <c r="H169" s="82"/>
      <c r="I169" s="82"/>
      <c r="J169" s="112"/>
      <c r="K169" s="112"/>
      <c r="L169" s="82"/>
      <c r="M169" s="112"/>
      <c r="N169" s="82"/>
      <c r="O169" s="112"/>
      <c r="P169" s="113"/>
    </row>
    <row r="170" spans="1:16" x14ac:dyDescent="0.25">
      <c r="A170" s="82"/>
      <c r="B170" s="82"/>
      <c r="C170" s="82"/>
      <c r="D170" s="82"/>
      <c r="E170" s="82"/>
      <c r="F170" s="82"/>
      <c r="G170" s="82"/>
      <c r="H170" s="82"/>
      <c r="I170" s="82"/>
      <c r="J170" s="112"/>
      <c r="K170" s="112"/>
      <c r="L170" s="82"/>
      <c r="M170" s="112"/>
      <c r="N170" s="82"/>
      <c r="O170" s="112"/>
      <c r="P170" s="113"/>
    </row>
    <row r="171" spans="1:16" x14ac:dyDescent="0.25">
      <c r="A171" s="82"/>
      <c r="B171" s="82"/>
      <c r="C171" s="82"/>
      <c r="D171" s="82"/>
      <c r="E171" s="82"/>
      <c r="F171" s="82"/>
      <c r="G171" s="82"/>
      <c r="H171" s="82"/>
      <c r="I171" s="82"/>
      <c r="J171" s="112"/>
      <c r="K171" s="112"/>
      <c r="L171" s="82"/>
      <c r="M171" s="112"/>
      <c r="N171" s="82"/>
      <c r="O171" s="112"/>
      <c r="P171" s="113"/>
    </row>
    <row r="172" spans="1:16" x14ac:dyDescent="0.25">
      <c r="A172" s="82"/>
      <c r="B172" s="82"/>
      <c r="C172" s="82"/>
      <c r="D172" s="82"/>
      <c r="E172" s="82"/>
      <c r="F172" s="82"/>
      <c r="G172" s="82"/>
      <c r="H172" s="82"/>
      <c r="I172" s="82"/>
      <c r="J172" s="112"/>
      <c r="K172" s="112"/>
      <c r="L172" s="82"/>
      <c r="M172" s="112"/>
      <c r="N172" s="82"/>
      <c r="O172" s="112"/>
      <c r="P172" s="113"/>
    </row>
    <row r="173" spans="1:16" x14ac:dyDescent="0.25">
      <c r="A173" s="82"/>
      <c r="B173" s="82"/>
      <c r="C173" s="82"/>
      <c r="D173" s="82"/>
      <c r="E173" s="82"/>
      <c r="F173" s="82"/>
      <c r="G173" s="82"/>
      <c r="H173" s="82"/>
      <c r="I173" s="82"/>
      <c r="J173" s="112"/>
      <c r="K173" s="112"/>
      <c r="L173" s="82"/>
      <c r="M173" s="112"/>
      <c r="N173" s="82"/>
      <c r="O173" s="112"/>
      <c r="P173" s="113"/>
    </row>
    <row r="174" spans="1:16" x14ac:dyDescent="0.25">
      <c r="A174" s="82"/>
      <c r="B174" s="82"/>
      <c r="C174" s="82"/>
      <c r="D174" s="82"/>
      <c r="E174" s="82"/>
      <c r="F174" s="82"/>
      <c r="G174" s="82"/>
      <c r="H174" s="82"/>
      <c r="I174" s="82"/>
      <c r="J174" s="112"/>
      <c r="K174" s="112"/>
      <c r="L174" s="82"/>
      <c r="M174" s="112"/>
      <c r="N174" s="82"/>
      <c r="O174" s="112"/>
      <c r="P174" s="113"/>
    </row>
    <row r="175" spans="1:16" x14ac:dyDescent="0.25">
      <c r="A175" s="82"/>
      <c r="B175" s="82"/>
      <c r="C175" s="82"/>
      <c r="D175" s="82"/>
      <c r="E175" s="82"/>
      <c r="F175" s="82"/>
      <c r="G175" s="82"/>
      <c r="H175" s="82"/>
      <c r="I175" s="82"/>
      <c r="J175" s="112"/>
      <c r="K175" s="112"/>
      <c r="L175" s="82"/>
      <c r="M175" s="112"/>
      <c r="N175" s="82"/>
      <c r="O175" s="112"/>
      <c r="P175" s="113"/>
    </row>
    <row r="176" spans="1:16" x14ac:dyDescent="0.25">
      <c r="A176" s="82"/>
      <c r="B176" s="82"/>
      <c r="C176" s="82"/>
      <c r="D176" s="82"/>
      <c r="E176" s="82"/>
      <c r="F176" s="82"/>
      <c r="G176" s="82"/>
      <c r="H176" s="82"/>
      <c r="I176" s="82"/>
      <c r="J176" s="112"/>
      <c r="K176" s="112"/>
      <c r="L176" s="82"/>
      <c r="M176" s="112"/>
      <c r="N176" s="82"/>
      <c r="O176" s="112"/>
      <c r="P176" s="113"/>
    </row>
    <row r="177" spans="1:16" x14ac:dyDescent="0.25">
      <c r="A177" s="82"/>
      <c r="B177" s="82"/>
      <c r="C177" s="82"/>
      <c r="D177" s="82"/>
      <c r="E177" s="82"/>
      <c r="F177" s="82"/>
      <c r="G177" s="82"/>
      <c r="H177" s="82"/>
      <c r="I177" s="82"/>
      <c r="J177" s="112"/>
      <c r="K177" s="112"/>
      <c r="L177" s="82"/>
      <c r="M177" s="112"/>
      <c r="N177" s="82"/>
      <c r="O177" s="112"/>
      <c r="P177" s="113"/>
    </row>
    <row r="178" spans="1:16" x14ac:dyDescent="0.25">
      <c r="A178" s="82"/>
      <c r="B178" s="82"/>
      <c r="C178" s="82"/>
      <c r="D178" s="82"/>
      <c r="E178" s="82"/>
      <c r="F178" s="82"/>
      <c r="G178" s="82"/>
      <c r="H178" s="82"/>
      <c r="I178" s="82"/>
      <c r="J178" s="112"/>
      <c r="K178" s="112"/>
      <c r="L178" s="82"/>
      <c r="M178" s="112"/>
      <c r="N178" s="82"/>
      <c r="O178" s="112"/>
      <c r="P178" s="113"/>
    </row>
    <row r="179" spans="1:16" x14ac:dyDescent="0.25">
      <c r="A179" s="82"/>
      <c r="B179" s="82"/>
      <c r="C179" s="82"/>
      <c r="D179" s="82"/>
      <c r="E179" s="82"/>
      <c r="F179" s="82"/>
      <c r="G179" s="82"/>
      <c r="H179" s="82"/>
      <c r="I179" s="82"/>
      <c r="J179" s="112"/>
      <c r="K179" s="112"/>
      <c r="L179" s="82"/>
      <c r="M179" s="112"/>
      <c r="N179" s="82"/>
      <c r="O179" s="112"/>
      <c r="P179" s="113"/>
    </row>
    <row r="180" spans="1:16" x14ac:dyDescent="0.25">
      <c r="A180" s="82"/>
      <c r="B180" s="82"/>
      <c r="C180" s="82"/>
      <c r="D180" s="82"/>
      <c r="E180" s="82"/>
      <c r="F180" s="82"/>
      <c r="G180" s="82"/>
      <c r="H180" s="82"/>
      <c r="I180" s="82"/>
      <c r="J180" s="112"/>
      <c r="K180" s="112"/>
      <c r="L180" s="82"/>
      <c r="M180" s="112"/>
      <c r="N180" s="82"/>
      <c r="O180" s="112"/>
      <c r="P180" s="113"/>
    </row>
    <row r="181" spans="1:16" x14ac:dyDescent="0.25">
      <c r="A181" s="82"/>
      <c r="B181" s="82"/>
      <c r="C181" s="82"/>
      <c r="D181" s="82"/>
      <c r="E181" s="82"/>
      <c r="F181" s="82"/>
      <c r="G181" s="82"/>
      <c r="H181" s="82"/>
      <c r="I181" s="82"/>
      <c r="J181" s="112"/>
      <c r="K181" s="112"/>
      <c r="L181" s="82"/>
      <c r="M181" s="112"/>
      <c r="N181" s="82"/>
      <c r="O181" s="112"/>
      <c r="P181" s="113"/>
    </row>
    <row r="182" spans="1:16" x14ac:dyDescent="0.25">
      <c r="A182" s="82"/>
      <c r="B182" s="82"/>
      <c r="C182" s="82"/>
      <c r="D182" s="82"/>
      <c r="E182" s="82"/>
      <c r="F182" s="82"/>
      <c r="G182" s="82"/>
      <c r="H182" s="82"/>
      <c r="I182" s="82"/>
      <c r="J182" s="112"/>
      <c r="K182" s="112"/>
      <c r="L182" s="82"/>
      <c r="M182" s="112"/>
      <c r="N182" s="82"/>
      <c r="O182" s="112"/>
      <c r="P182" s="113"/>
    </row>
    <row r="183" spans="1:16" x14ac:dyDescent="0.25">
      <c r="A183" s="82"/>
      <c r="B183" s="82"/>
      <c r="C183" s="82"/>
      <c r="D183" s="82"/>
      <c r="E183" s="82"/>
      <c r="F183" s="82"/>
      <c r="G183" s="82"/>
      <c r="H183" s="82"/>
      <c r="I183" s="82"/>
      <c r="J183" s="112"/>
      <c r="K183" s="112"/>
      <c r="L183" s="82"/>
      <c r="M183" s="112"/>
      <c r="N183" s="82"/>
      <c r="O183" s="112"/>
      <c r="P183" s="113"/>
    </row>
    <row r="184" spans="1:16" x14ac:dyDescent="0.25">
      <c r="A184" s="82"/>
      <c r="B184" s="82"/>
      <c r="C184" s="82"/>
      <c r="D184" s="82"/>
      <c r="E184" s="82"/>
      <c r="F184" s="82"/>
      <c r="G184" s="82"/>
      <c r="H184" s="82"/>
      <c r="I184" s="82"/>
      <c r="J184" s="112"/>
      <c r="K184" s="112"/>
      <c r="L184" s="82"/>
      <c r="M184" s="112"/>
      <c r="N184" s="82"/>
      <c r="O184" s="112"/>
      <c r="P184" s="113"/>
    </row>
    <row r="185" spans="1:16" x14ac:dyDescent="0.25">
      <c r="A185" s="82"/>
      <c r="B185" s="82"/>
      <c r="C185" s="82"/>
      <c r="D185" s="82"/>
      <c r="E185" s="82"/>
      <c r="F185" s="82"/>
      <c r="G185" s="82"/>
      <c r="H185" s="82"/>
      <c r="I185" s="82"/>
      <c r="J185" s="112"/>
      <c r="K185" s="112"/>
      <c r="L185" s="82"/>
      <c r="M185" s="112"/>
      <c r="N185" s="82"/>
      <c r="O185" s="112"/>
      <c r="P185" s="113"/>
    </row>
    <row r="186" spans="1:16" x14ac:dyDescent="0.25">
      <c r="A186" s="82"/>
      <c r="B186" s="82"/>
      <c r="C186" s="82"/>
      <c r="D186" s="82"/>
      <c r="E186" s="82"/>
      <c r="F186" s="82"/>
      <c r="G186" s="82"/>
      <c r="H186" s="82"/>
      <c r="I186" s="82"/>
      <c r="J186" s="112"/>
      <c r="K186" s="112"/>
      <c r="L186" s="82"/>
      <c r="M186" s="112"/>
      <c r="N186" s="82"/>
      <c r="O186" s="112"/>
      <c r="P186" s="113"/>
    </row>
  </sheetData>
  <sheetProtection algorithmName="SHA-512" hashValue="vHI5BubTl57otvWSQqZqK3HionDYN2UdxT/bRBUaNApX1ldQjejCId6dXy/JFCA11ndLnkbdAlcID74RLoIIyw==" saltValue="LNE1jG+o1vFXPpFg+bkucA==" spinCount="100000" sheet="1" objects="1" scenarios="1"/>
  <mergeCells count="6">
    <mergeCell ref="A1:O1"/>
    <mergeCell ref="A4:D4"/>
    <mergeCell ref="A10:O10"/>
    <mergeCell ref="A2:O2"/>
    <mergeCell ref="K3:L3"/>
    <mergeCell ref="G3:J3"/>
  </mergeCells>
  <phoneticPr fontId="11" type="noConversion"/>
  <pageMargins left="0.75" right="0.75" top="1" bottom="1" header="0.5" footer="0.5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16</vt:i4>
      </vt:variant>
    </vt:vector>
  </HeadingPairs>
  <TitlesOfParts>
    <vt:vector size="16" baseType="lpstr">
      <vt:lpstr>Γ.Ν.Ε "ΘΡΙΑΣΙΟ" </vt:lpstr>
      <vt:lpstr>Γ.Ν.Π. "ΤΖΑΝΕΙΟ"</vt:lpstr>
      <vt:lpstr>Γ.Ν. ΝΙΚΑΙΑΣ</vt:lpstr>
      <vt:lpstr>Γ.Ν. ΒΟΥΛΑΣ ¨ΑΣΚΛΗΠΙΕΙΟ"</vt:lpstr>
      <vt:lpstr>Π.Γ.Ν. "ΑΤΤΙΚΟΝ"</vt:lpstr>
      <vt:lpstr>ΓΝΑ ΚΟΡΓΙΑΛΕΝΕΙΟ ΜΠΕΝΑΚΕΙΟ</vt:lpstr>
      <vt:lpstr>ΓΝΑ ΣΙΣΜΑΝΟΓΛΕΙΟ ΑΜΑΛΙΑ ΦΛΕΜΙΓΚ</vt:lpstr>
      <vt:lpstr>ΓΝ ΝΕΑΣ ΙΩΝΙΑΣ</vt:lpstr>
      <vt:lpstr>ΓΝΑ ΕΥΑΓΓΕΛΙΣΜΟΣ</vt:lpstr>
      <vt:lpstr>ΓΝΑ ΙΠΠΟΚΡΑΤΕΙΟ</vt:lpstr>
      <vt:lpstr>ΓΝ ΕΛ ΒΕΝΙΖΕΛΟΥ - ΑΛΕΞΑΝΔΡΑ</vt:lpstr>
      <vt:lpstr>ΓΝΝΘΑ ΣΩΤΗΡΙΑ</vt:lpstr>
      <vt:lpstr>ΓΝΑ ΛΑΪΚΟ</vt:lpstr>
      <vt:lpstr>ΓΝΑ ΚΑΤ</vt:lpstr>
      <vt:lpstr>ΓΝΠΑ Π &amp;Α. ΚΥΡΙΑΚΟΥ</vt:lpstr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Χριστοπούλου</dc:creator>
  <cp:lastModifiedBy>Φραντζέσκα Μεϊμέτη</cp:lastModifiedBy>
  <cp:revision>62</cp:revision>
  <cp:lastPrinted>2019-05-16T11:38:15Z</cp:lastPrinted>
  <dcterms:created xsi:type="dcterms:W3CDTF">2006-10-17T10:06:23Z</dcterms:created>
  <dcterms:modified xsi:type="dcterms:W3CDTF">2019-05-31T12:09:40Z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