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eimeti\Desktop\ΓΙΑ ΑΝΑΡΤΗΣΗ\"/>
    </mc:Choice>
  </mc:AlternateContent>
  <xr:revisionPtr revIDLastSave="0" documentId="8_{BB5A28FD-B23A-4CD2-ADDB-36C83A430957}" xr6:coauthVersionLast="43" xr6:coauthVersionMax="43" xr10:uidLastSave="{00000000-0000-0000-0000-000000000000}"/>
  <bookViews>
    <workbookView xWindow="-120" yWindow="-120" windowWidth="29040" windowHeight="15840" tabRatio="500" firstSheet="7" activeTab="7" xr2:uid="{00000000-000D-0000-FFFF-FFFF00000000}"/>
  </bookViews>
  <sheets>
    <sheet name="Γ.Ν.Ε &quot;ΘΡΙΑΣΙΟ&quot; " sheetId="3" r:id="rId1"/>
    <sheet name="Γ.Ν.Π. &quot;ΤΖΑΝΕΙΟ&quot;" sheetId="1" r:id="rId2"/>
    <sheet name="Γ.Ν. ΣΑΜΟΥ &quot; ΑΓΙΟΣ ΠΑΝΤΕΛΕΗΜΩΝ&quot;" sheetId="17" r:id="rId3"/>
    <sheet name="Γ.Ν. ΝΙΚΑΙΑΣ" sheetId="6" r:id="rId4"/>
    <sheet name="Γ.Ν. ΒΟΥΛΑΣ ¨ΑΣΚΛΗΠΙΕΙΟ&quot;" sheetId="20" r:id="rId5"/>
    <sheet name="Π.Γ.Ν. &quot;ΑΤΤΙΚΟΝ&quot;" sheetId="8" r:id="rId6"/>
    <sheet name="ΓΝΑ ΚΟΡΓΙΑΛΕΝΕΙΟ ΜΠΕΝΑΚΕΙΟ" sheetId="29" r:id="rId7"/>
    <sheet name="ΓΝΑ ¨ΓΕΝΝΗΜΑΤΑΣ" sheetId="36" r:id="rId8"/>
    <sheet name="ΓΝΑ ΣΙΣΜΑΝΟΓΛΕΙΟ ΑΜΑΛΙΑ ΦΛΕΜΙΓΚ" sheetId="35" r:id="rId9"/>
    <sheet name="ΓΝ ΝΕΑΣ ΙΩΝΙΑΣ" sheetId="34" r:id="rId10"/>
    <sheet name="ΓΝΑ ΕΥΑΓΓΕΛΙΣΜΟΣ" sheetId="32" r:id="rId11"/>
    <sheet name="ΓΝΑ ΙΠΠΟΚΡΑΤΕΙΟ" sheetId="31" r:id="rId12"/>
    <sheet name="ΓΝ ΕΛ ΒΕΝΙΖΕΛΟΥ - ΑΛΕΞΑΝΔΡΑ" sheetId="30" r:id="rId13"/>
    <sheet name="ΓΑΝΑ Ο ΑΓΙΟΣ ΣΑΒΒΑΣ" sheetId="28" r:id="rId14"/>
    <sheet name="ΓΝΝΘΑ ΣΩΤΗΡΙΑ" sheetId="27" r:id="rId15"/>
    <sheet name="ΓΝΑ ΛΑΪΚΟ" sheetId="26" r:id="rId16"/>
    <sheet name="ΓΝΑ ΚΑΤ" sheetId="25" r:id="rId17"/>
    <sheet name="Φύλλο1" sheetId="22" r:id="rId18"/>
  </sheets>
  <definedNames>
    <definedName name="_xlnm.Print_Area" localSheetId="10">'ΓΝΑ ΕΥΑΓΓΕΛΙΣΜΟΣ'!$A$10:$O$28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8" l="1"/>
  <c r="M7" i="8"/>
  <c r="M5" i="8"/>
  <c r="L5" i="8"/>
  <c r="J5" i="8"/>
  <c r="H7" i="8"/>
  <c r="N7" i="8" s="1"/>
  <c r="O7" i="8" s="1"/>
  <c r="H6" i="8"/>
  <c r="N6" i="8" s="1"/>
  <c r="O6" i="8" s="1"/>
  <c r="N5" i="8" l="1"/>
  <c r="O5" i="8" s="1"/>
  <c r="M12" i="20"/>
  <c r="M13" i="20"/>
  <c r="L12" i="20"/>
  <c r="L13" i="20"/>
  <c r="J12" i="20"/>
  <c r="J13" i="20"/>
  <c r="H12" i="20"/>
  <c r="N12" i="20" s="1"/>
  <c r="O12" i="20" s="1"/>
  <c r="H13" i="20"/>
  <c r="N13" i="20" s="1"/>
  <c r="O13" i="20" s="1"/>
  <c r="L26" i="8"/>
  <c r="J26" i="8"/>
  <c r="M26" i="8" s="1"/>
  <c r="H26" i="8"/>
  <c r="L25" i="8"/>
  <c r="J25" i="8"/>
  <c r="H25" i="8"/>
  <c r="L24" i="8"/>
  <c r="J24" i="8"/>
  <c r="H24" i="8"/>
  <c r="L23" i="8"/>
  <c r="J23" i="8"/>
  <c r="H23" i="8"/>
  <c r="J7" i="29"/>
  <c r="J8" i="29"/>
  <c r="J9" i="29"/>
  <c r="J10" i="29"/>
  <c r="J11" i="29"/>
  <c r="J12" i="29"/>
  <c r="J13" i="29"/>
  <c r="J14" i="29"/>
  <c r="J15" i="29"/>
  <c r="J16" i="29"/>
  <c r="J6" i="29"/>
  <c r="M12" i="25"/>
  <c r="L12" i="25"/>
  <c r="J12" i="25"/>
  <c r="H12" i="25"/>
  <c r="J6" i="25"/>
  <c r="J7" i="25"/>
  <c r="J8" i="25"/>
  <c r="J9" i="25"/>
  <c r="J10" i="25"/>
  <c r="J11" i="25"/>
  <c r="J5" i="25"/>
  <c r="L18" i="26"/>
  <c r="J18" i="26"/>
  <c r="H18" i="26"/>
  <c r="H13" i="36"/>
  <c r="H12" i="35"/>
  <c r="H15" i="35"/>
  <c r="H16" i="35"/>
  <c r="H14" i="35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14" i="36"/>
  <c r="H18" i="36"/>
  <c r="H19" i="36"/>
  <c r="H20" i="36"/>
  <c r="H21" i="36"/>
  <c r="H22" i="36"/>
  <c r="H23" i="36"/>
  <c r="H24" i="36"/>
  <c r="H25" i="36"/>
  <c r="H26" i="36"/>
  <c r="H27" i="36"/>
  <c r="H28" i="36"/>
  <c r="H16" i="36"/>
  <c r="H17" i="36"/>
  <c r="H15" i="36"/>
  <c r="M16" i="6"/>
  <c r="L16" i="6"/>
  <c r="J16" i="6"/>
  <c r="H16" i="6"/>
  <c r="N16" i="6" s="1"/>
  <c r="O16" i="6" s="1"/>
  <c r="M18" i="6"/>
  <c r="L18" i="6"/>
  <c r="J18" i="6"/>
  <c r="H18" i="6"/>
  <c r="N18" i="6" s="1"/>
  <c r="O18" i="6" s="1"/>
  <c r="M17" i="6"/>
  <c r="L17" i="6"/>
  <c r="J17" i="6"/>
  <c r="H17" i="6"/>
  <c r="N17" i="6" s="1"/>
  <c r="O17" i="6" s="1"/>
  <c r="N12" i="25" l="1"/>
  <c r="O12" i="25" s="1"/>
  <c r="M23" i="8"/>
  <c r="N24" i="8"/>
  <c r="O24" i="8" s="1"/>
  <c r="M25" i="8"/>
  <c r="N26" i="8"/>
  <c r="O26" i="8" s="1"/>
  <c r="M24" i="8"/>
  <c r="N25" i="8"/>
  <c r="O25" i="8" s="1"/>
  <c r="N23" i="8"/>
  <c r="O23" i="8" s="1"/>
  <c r="L32" i="26"/>
  <c r="J32" i="26"/>
  <c r="H32" i="26"/>
  <c r="N32" i="26" s="1"/>
  <c r="O32" i="26"/>
  <c r="M32" i="26" l="1"/>
  <c r="O31" i="26"/>
  <c r="M31" i="26"/>
  <c r="L31" i="26"/>
  <c r="J31" i="26"/>
  <c r="H31" i="26"/>
  <c r="N31" i="26" s="1"/>
  <c r="M30" i="26"/>
  <c r="L30" i="26"/>
  <c r="J30" i="26"/>
  <c r="H30" i="26"/>
  <c r="M24" i="20"/>
  <c r="L23" i="20"/>
  <c r="N23" i="20" s="1"/>
  <c r="O23" i="20" s="1"/>
  <c r="L24" i="20"/>
  <c r="J24" i="20"/>
  <c r="H23" i="20"/>
  <c r="H24" i="20"/>
  <c r="N24" i="20" s="1"/>
  <c r="O24" i="20" s="1"/>
  <c r="J23" i="20"/>
  <c r="M23" i="20"/>
  <c r="N30" i="26" l="1"/>
  <c r="O30" i="26" s="1"/>
  <c r="M28" i="36" l="1"/>
  <c r="L28" i="36"/>
  <c r="N28" i="36" l="1"/>
  <c r="O28" i="36" s="1"/>
  <c r="M25" i="32" l="1"/>
  <c r="L25" i="32"/>
  <c r="J25" i="32"/>
  <c r="H25" i="32"/>
  <c r="M24" i="32"/>
  <c r="L24" i="32"/>
  <c r="J24" i="32"/>
  <c r="H24" i="32"/>
  <c r="M21" i="32"/>
  <c r="L21" i="32"/>
  <c r="J21" i="32"/>
  <c r="H21" i="32"/>
  <c r="H6" i="25"/>
  <c r="H7" i="25"/>
  <c r="H8" i="25"/>
  <c r="H9" i="25"/>
  <c r="H10" i="25"/>
  <c r="H11" i="25"/>
  <c r="H5" i="25"/>
  <c r="N5" i="30"/>
  <c r="O5" i="30" s="1"/>
  <c r="M5" i="30"/>
  <c r="J17" i="30"/>
  <c r="J14" i="30"/>
  <c r="J15" i="30"/>
  <c r="J13" i="30"/>
  <c r="H17" i="30"/>
  <c r="H14" i="30"/>
  <c r="H15" i="30"/>
  <c r="H13" i="30"/>
  <c r="M16" i="30"/>
  <c r="L16" i="30"/>
  <c r="N16" i="30" s="1"/>
  <c r="O16" i="30" s="1"/>
  <c r="M12" i="31"/>
  <c r="L12" i="31"/>
  <c r="J12" i="31"/>
  <c r="H12" i="31"/>
  <c r="M5" i="32"/>
  <c r="M6" i="32"/>
  <c r="M7" i="32"/>
  <c r="M4" i="32"/>
  <c r="L6" i="32"/>
  <c r="L7" i="32"/>
  <c r="L5" i="32"/>
  <c r="N5" i="32" s="1"/>
  <c r="O5" i="32" s="1"/>
  <c r="J4" i="32"/>
  <c r="H7" i="32"/>
  <c r="H6" i="32"/>
  <c r="H4" i="32"/>
  <c r="H10" i="29"/>
  <c r="H11" i="29"/>
  <c r="H12" i="29"/>
  <c r="H13" i="29"/>
  <c r="H14" i="29"/>
  <c r="H15" i="29"/>
  <c r="H16" i="29"/>
  <c r="H7" i="29"/>
  <c r="H8" i="29"/>
  <c r="H9" i="29"/>
  <c r="H6" i="29"/>
  <c r="J8" i="6"/>
  <c r="J9" i="6"/>
  <c r="J10" i="6"/>
  <c r="J11" i="6"/>
  <c r="J12" i="6"/>
  <c r="J13" i="6"/>
  <c r="J15" i="6"/>
  <c r="J14" i="6"/>
  <c r="J7" i="6"/>
  <c r="N12" i="31" l="1"/>
  <c r="O12" i="31" s="1"/>
  <c r="N7" i="32"/>
  <c r="N21" i="32"/>
  <c r="O21" i="32" s="1"/>
  <c r="N24" i="32"/>
  <c r="O24" i="32" s="1"/>
  <c r="N25" i="32"/>
  <c r="O25" i="32" s="1"/>
  <c r="N6" i="32"/>
  <c r="O6" i="32" s="1"/>
  <c r="N4" i="32"/>
  <c r="O4" i="32" s="1"/>
  <c r="J13" i="32"/>
  <c r="H13" i="32"/>
  <c r="M14" i="32"/>
  <c r="M15" i="32"/>
  <c r="M17" i="32"/>
  <c r="M18" i="32"/>
  <c r="M19" i="32"/>
  <c r="M20" i="32"/>
  <c r="M22" i="32"/>
  <c r="M23" i="32"/>
  <c r="M26" i="32"/>
  <c r="M27" i="32"/>
  <c r="M28" i="32"/>
  <c r="M13" i="32"/>
  <c r="L15" i="32"/>
  <c r="L17" i="32"/>
  <c r="L18" i="32"/>
  <c r="L19" i="32"/>
  <c r="L20" i="32"/>
  <c r="L22" i="32"/>
  <c r="L23" i="32"/>
  <c r="L26" i="32"/>
  <c r="L27" i="32"/>
  <c r="L28" i="32"/>
  <c r="L14" i="32"/>
  <c r="N14" i="32" s="1"/>
  <c r="O14" i="32" s="1"/>
  <c r="J28" i="32"/>
  <c r="J27" i="32"/>
  <c r="J26" i="32"/>
  <c r="J23" i="32"/>
  <c r="J16" i="32"/>
  <c r="J17" i="32"/>
  <c r="J18" i="32"/>
  <c r="J19" i="32"/>
  <c r="J20" i="32"/>
  <c r="J15" i="32"/>
  <c r="H16" i="32"/>
  <c r="H17" i="32"/>
  <c r="H18" i="32"/>
  <c r="H19" i="32"/>
  <c r="H20" i="32"/>
  <c r="H22" i="32"/>
  <c r="H23" i="32"/>
  <c r="H26" i="32"/>
  <c r="H27" i="32"/>
  <c r="H28" i="32"/>
  <c r="H15" i="32"/>
  <c r="N7" i="25"/>
  <c r="N4" i="25"/>
  <c r="O4" i="25" s="1"/>
  <c r="M5" i="25"/>
  <c r="M8" i="25"/>
  <c r="M9" i="25"/>
  <c r="M10" i="25"/>
  <c r="M11" i="25"/>
  <c r="M4" i="25"/>
  <c r="L8" i="25"/>
  <c r="N8" i="25" s="1"/>
  <c r="O8" i="25" s="1"/>
  <c r="L9" i="25"/>
  <c r="N9" i="25" s="1"/>
  <c r="O9" i="25" s="1"/>
  <c r="L10" i="25"/>
  <c r="N10" i="25" s="1"/>
  <c r="O10" i="25" s="1"/>
  <c r="L11" i="25"/>
  <c r="N11" i="25" s="1"/>
  <c r="O11" i="25" s="1"/>
  <c r="L5" i="25"/>
  <c r="N5" i="25" s="1"/>
  <c r="O5" i="25" s="1"/>
  <c r="N18" i="26"/>
  <c r="O18" i="26" s="1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5" i="26"/>
  <c r="H5" i="26"/>
  <c r="N5" i="26" s="1"/>
  <c r="O5" i="26" s="1"/>
  <c r="H8" i="26"/>
  <c r="H9" i="26"/>
  <c r="H10" i="26"/>
  <c r="H11" i="26"/>
  <c r="H12" i="26"/>
  <c r="H13" i="26"/>
  <c r="H14" i="26"/>
  <c r="H15" i="26"/>
  <c r="H16" i="26"/>
  <c r="H17" i="26"/>
  <c r="H7" i="26"/>
  <c r="L7" i="26"/>
  <c r="L8" i="26"/>
  <c r="L9" i="26"/>
  <c r="L10" i="26"/>
  <c r="L11" i="26"/>
  <c r="L12" i="26"/>
  <c r="L13" i="26"/>
  <c r="L14" i="26"/>
  <c r="L15" i="26"/>
  <c r="L16" i="26"/>
  <c r="L17" i="26"/>
  <c r="L6" i="26"/>
  <c r="J17" i="26"/>
  <c r="J16" i="26"/>
  <c r="J15" i="26"/>
  <c r="J14" i="26"/>
  <c r="J13" i="26"/>
  <c r="J12" i="26"/>
  <c r="J11" i="26"/>
  <c r="J6" i="26"/>
  <c r="N6" i="26" s="1"/>
  <c r="O6" i="26" s="1"/>
  <c r="J7" i="26"/>
  <c r="N7" i="26" s="1"/>
  <c r="O7" i="26" s="1"/>
  <c r="J8" i="26"/>
  <c r="J9" i="26"/>
  <c r="J5" i="26"/>
  <c r="L27" i="6"/>
  <c r="N27" i="6" s="1"/>
  <c r="O27" i="6" s="1"/>
  <c r="L28" i="6"/>
  <c r="L25" i="6"/>
  <c r="J28" i="6"/>
  <c r="J25" i="6"/>
  <c r="J26" i="6"/>
  <c r="J24" i="6"/>
  <c r="H28" i="6"/>
  <c r="N28" i="6" s="1"/>
  <c r="O28" i="6" s="1"/>
  <c r="H25" i="6"/>
  <c r="N25" i="6" s="1"/>
  <c r="O25" i="6" s="1"/>
  <c r="H26" i="6"/>
  <c r="H24" i="6"/>
  <c r="L8" i="6"/>
  <c r="L9" i="6"/>
  <c r="L10" i="6"/>
  <c r="N10" i="6" s="1"/>
  <c r="O10" i="6" s="1"/>
  <c r="L11" i="6"/>
  <c r="L12" i="6"/>
  <c r="L13" i="6"/>
  <c r="L15" i="6"/>
  <c r="L14" i="6"/>
  <c r="L7" i="6"/>
  <c r="J27" i="26"/>
  <c r="J28" i="26"/>
  <c r="J29" i="26"/>
  <c r="J26" i="26"/>
  <c r="H27" i="26"/>
  <c r="H28" i="26"/>
  <c r="H29" i="26"/>
  <c r="H26" i="26"/>
  <c r="H21" i="27"/>
  <c r="J21" i="27"/>
  <c r="L21" i="27"/>
  <c r="M21" i="27"/>
  <c r="H19" i="31"/>
  <c r="H20" i="31"/>
  <c r="H21" i="31"/>
  <c r="H18" i="31"/>
  <c r="N18" i="31" s="1"/>
  <c r="O18" i="31" s="1"/>
  <c r="M6" i="35"/>
  <c r="M5" i="35"/>
  <c r="J5" i="35"/>
  <c r="N5" i="35" s="1"/>
  <c r="O5" i="35" s="1"/>
  <c r="H6" i="35"/>
  <c r="N6" i="35" s="1"/>
  <c r="O6" i="35" s="1"/>
  <c r="H32" i="8"/>
  <c r="H33" i="8"/>
  <c r="H34" i="8"/>
  <c r="H31" i="8"/>
  <c r="J15" i="1"/>
  <c r="J16" i="1"/>
  <c r="J17" i="1"/>
  <c r="J14" i="1"/>
  <c r="H15" i="1"/>
  <c r="N15" i="1" s="1"/>
  <c r="O15" i="1" s="1"/>
  <c r="H16" i="1"/>
  <c r="H17" i="1"/>
  <c r="N17" i="1" s="1"/>
  <c r="O17" i="1" s="1"/>
  <c r="H14" i="1"/>
  <c r="M7" i="6"/>
  <c r="M8" i="6"/>
  <c r="M9" i="6"/>
  <c r="M10" i="6"/>
  <c r="M11" i="6"/>
  <c r="M12" i="6"/>
  <c r="M13" i="6"/>
  <c r="M15" i="6"/>
  <c r="M14" i="6"/>
  <c r="M6" i="6"/>
  <c r="H4" i="28"/>
  <c r="N4" i="28" s="1"/>
  <c r="O4" i="28" s="1"/>
  <c r="H7" i="28"/>
  <c r="H8" i="28"/>
  <c r="N8" i="28" s="1"/>
  <c r="O8" i="28" s="1"/>
  <c r="H6" i="28"/>
  <c r="H29" i="27"/>
  <c r="N29" i="27" s="1"/>
  <c r="O29" i="27" s="1"/>
  <c r="H30" i="27"/>
  <c r="H31" i="27"/>
  <c r="N31" i="27" s="1"/>
  <c r="O31" i="27" s="1"/>
  <c r="H28" i="27"/>
  <c r="J9" i="31"/>
  <c r="J10" i="31"/>
  <c r="J11" i="31"/>
  <c r="J8" i="31"/>
  <c r="H9" i="31"/>
  <c r="H10" i="31"/>
  <c r="H11" i="31"/>
  <c r="H8" i="31"/>
  <c r="N8" i="31" s="1"/>
  <c r="O8" i="31" s="1"/>
  <c r="H13" i="8"/>
  <c r="H16" i="8"/>
  <c r="H17" i="8"/>
  <c r="H18" i="8"/>
  <c r="H19" i="8"/>
  <c r="H21" i="8"/>
  <c r="H20" i="8"/>
  <c r="H22" i="8"/>
  <c r="H15" i="8"/>
  <c r="H7" i="20"/>
  <c r="H9" i="20"/>
  <c r="N9" i="20" s="1"/>
  <c r="O9" i="20" s="1"/>
  <c r="H14" i="6"/>
  <c r="H15" i="6"/>
  <c r="N15" i="6" s="1"/>
  <c r="O15" i="6" s="1"/>
  <c r="H13" i="6"/>
  <c r="H12" i="6"/>
  <c r="N12" i="6" s="1"/>
  <c r="O12" i="6" s="1"/>
  <c r="H11" i="6"/>
  <c r="H7" i="6"/>
  <c r="N7" i="6" s="1"/>
  <c r="O7" i="6" s="1"/>
  <c r="H8" i="6"/>
  <c r="H9" i="6"/>
  <c r="N9" i="6" s="1"/>
  <c r="O9" i="6" s="1"/>
  <c r="H6" i="6"/>
  <c r="N6" i="6" s="1"/>
  <c r="O6" i="6" s="1"/>
  <c r="H11" i="3"/>
  <c r="H10" i="3"/>
  <c r="H9" i="3"/>
  <c r="H6" i="3"/>
  <c r="H7" i="3"/>
  <c r="H5" i="3"/>
  <c r="H8" i="1"/>
  <c r="H9" i="1"/>
  <c r="H7" i="1"/>
  <c r="J28" i="27"/>
  <c r="L28" i="27"/>
  <c r="N28" i="27" s="1"/>
  <c r="O28" i="27" s="1"/>
  <c r="J30" i="27"/>
  <c r="L30" i="27"/>
  <c r="N30" i="27" s="1"/>
  <c r="O30" i="27" s="1"/>
  <c r="N27" i="27"/>
  <c r="O27" i="27" s="1"/>
  <c r="M28" i="27"/>
  <c r="M29" i="27"/>
  <c r="M30" i="27"/>
  <c r="M31" i="27"/>
  <c r="M27" i="27"/>
  <c r="L29" i="27"/>
  <c r="L31" i="27"/>
  <c r="J29" i="27"/>
  <c r="J31" i="27"/>
  <c r="M5" i="28"/>
  <c r="M6" i="28"/>
  <c r="M7" i="28"/>
  <c r="M8" i="28"/>
  <c r="M4" i="28"/>
  <c r="L6" i="28"/>
  <c r="L7" i="28"/>
  <c r="L8" i="28"/>
  <c r="L5" i="28"/>
  <c r="J6" i="28"/>
  <c r="N6" i="28" s="1"/>
  <c r="O6" i="28" s="1"/>
  <c r="J7" i="28"/>
  <c r="N7" i="28"/>
  <c r="O7" i="28" s="1"/>
  <c r="J8" i="28"/>
  <c r="J5" i="28"/>
  <c r="N5" i="28"/>
  <c r="O5" i="28" s="1"/>
  <c r="M14" i="30"/>
  <c r="M15" i="30"/>
  <c r="M17" i="30"/>
  <c r="M13" i="30"/>
  <c r="L15" i="30"/>
  <c r="L17" i="30"/>
  <c r="L14" i="30"/>
  <c r="N15" i="30"/>
  <c r="O15" i="30" s="1"/>
  <c r="N13" i="30"/>
  <c r="O13" i="30" s="1"/>
  <c r="M8" i="31"/>
  <c r="M9" i="31"/>
  <c r="M10" i="31"/>
  <c r="M11" i="31"/>
  <c r="M7" i="31"/>
  <c r="L9" i="31"/>
  <c r="L10" i="31"/>
  <c r="L11" i="31"/>
  <c r="L8" i="31"/>
  <c r="N7" i="31"/>
  <c r="O7" i="31" s="1"/>
  <c r="N6" i="34"/>
  <c r="O6" i="34" s="1"/>
  <c r="N5" i="34"/>
  <c r="O5" i="34" s="1"/>
  <c r="M6" i="34"/>
  <c r="M5" i="34"/>
  <c r="M13" i="35"/>
  <c r="M14" i="35"/>
  <c r="M15" i="35"/>
  <c r="M16" i="35"/>
  <c r="M12" i="35"/>
  <c r="L14" i="35"/>
  <c r="L15" i="35"/>
  <c r="N15" i="35" s="1"/>
  <c r="O15" i="35" s="1"/>
  <c r="L16" i="35"/>
  <c r="L13" i="35"/>
  <c r="J16" i="35"/>
  <c r="N16" i="35" s="1"/>
  <c r="O16" i="35" s="1"/>
  <c r="J13" i="35"/>
  <c r="N13" i="35" s="1"/>
  <c r="O13" i="35" s="1"/>
  <c r="J14" i="35"/>
  <c r="N14" i="35" s="1"/>
  <c r="O14" i="35" s="1"/>
  <c r="J12" i="35"/>
  <c r="N12" i="35" s="1"/>
  <c r="O12" i="35" s="1"/>
  <c r="M14" i="36"/>
  <c r="M15" i="36"/>
  <c r="M16" i="36"/>
  <c r="M17" i="36"/>
  <c r="M19" i="36"/>
  <c r="M20" i="36"/>
  <c r="M21" i="36"/>
  <c r="M22" i="36"/>
  <c r="M23" i="36"/>
  <c r="M24" i="36"/>
  <c r="M25" i="36"/>
  <c r="M26" i="36"/>
  <c r="M27" i="36"/>
  <c r="M13" i="36"/>
  <c r="L15" i="36"/>
  <c r="L16" i="36"/>
  <c r="N16" i="36"/>
  <c r="O16" i="36" s="1"/>
  <c r="L17" i="36"/>
  <c r="L19" i="36"/>
  <c r="N19" i="36" s="1"/>
  <c r="O19" i="36" s="1"/>
  <c r="L20" i="36"/>
  <c r="L21" i="36"/>
  <c r="N21" i="36" s="1"/>
  <c r="O21" i="36" s="1"/>
  <c r="L22" i="36"/>
  <c r="L23" i="36"/>
  <c r="N23" i="36" s="1"/>
  <c r="O23" i="36" s="1"/>
  <c r="L24" i="36"/>
  <c r="L25" i="36"/>
  <c r="L26" i="36"/>
  <c r="L27" i="36"/>
  <c r="N27" i="36" s="1"/>
  <c r="O27" i="36" s="1"/>
  <c r="L14" i="36"/>
  <c r="N15" i="36"/>
  <c r="O15" i="36" s="1"/>
  <c r="N14" i="36"/>
  <c r="O14" i="36" s="1"/>
  <c r="N13" i="36"/>
  <c r="O13" i="36" s="1"/>
  <c r="J12" i="36"/>
  <c r="N18" i="36"/>
  <c r="N25" i="36"/>
  <c r="O25" i="36" s="1"/>
  <c r="N17" i="36"/>
  <c r="O17" i="36" s="1"/>
  <c r="N4" i="36"/>
  <c r="O4" i="36" s="1"/>
  <c r="M5" i="36"/>
  <c r="M6" i="36"/>
  <c r="M4" i="36"/>
  <c r="L6" i="36"/>
  <c r="L5" i="36"/>
  <c r="J6" i="36"/>
  <c r="N6" i="36" s="1"/>
  <c r="O6" i="36" s="1"/>
  <c r="J5" i="36"/>
  <c r="N5" i="36" s="1"/>
  <c r="O5" i="36" s="1"/>
  <c r="N10" i="29"/>
  <c r="M6" i="29"/>
  <c r="M7" i="29"/>
  <c r="M8" i="29"/>
  <c r="M9" i="29"/>
  <c r="M11" i="29"/>
  <c r="M12" i="29"/>
  <c r="M13" i="29"/>
  <c r="M14" i="29"/>
  <c r="M15" i="29"/>
  <c r="M16" i="29"/>
  <c r="M5" i="29"/>
  <c r="L15" i="29"/>
  <c r="N15" i="29" s="1"/>
  <c r="O15" i="29" s="1"/>
  <c r="L16" i="29"/>
  <c r="N16" i="29" s="1"/>
  <c r="O16" i="29" s="1"/>
  <c r="L14" i="29"/>
  <c r="N14" i="29" s="1"/>
  <c r="O14" i="29" s="1"/>
  <c r="L13" i="29"/>
  <c r="N13" i="29" s="1"/>
  <c r="O13" i="29" s="1"/>
  <c r="L12" i="29"/>
  <c r="N12" i="29" s="1"/>
  <c r="O12" i="29" s="1"/>
  <c r="L11" i="29"/>
  <c r="N11" i="29" s="1"/>
  <c r="O11" i="29" s="1"/>
  <c r="L7" i="29"/>
  <c r="N7" i="29" s="1"/>
  <c r="O7" i="29" s="1"/>
  <c r="L8" i="29"/>
  <c r="N8" i="29" s="1"/>
  <c r="O8" i="29" s="1"/>
  <c r="L9" i="29"/>
  <c r="N9" i="29" s="1"/>
  <c r="O9" i="29" s="1"/>
  <c r="L6" i="29"/>
  <c r="N6" i="29" s="1"/>
  <c r="O6" i="29" s="1"/>
  <c r="N5" i="29"/>
  <c r="O5" i="29" s="1"/>
  <c r="N13" i="8"/>
  <c r="O13" i="8" s="1"/>
  <c r="M13" i="8"/>
  <c r="L15" i="8"/>
  <c r="L16" i="8"/>
  <c r="L17" i="8"/>
  <c r="L18" i="8"/>
  <c r="L19" i="8"/>
  <c r="L21" i="8"/>
  <c r="L20" i="8"/>
  <c r="L22" i="8"/>
  <c r="L14" i="8"/>
  <c r="J15" i="8"/>
  <c r="J16" i="8"/>
  <c r="M16" i="8" s="1"/>
  <c r="J17" i="8"/>
  <c r="J18" i="8"/>
  <c r="J19" i="8"/>
  <c r="J21" i="8"/>
  <c r="J20" i="8"/>
  <c r="J22" i="8"/>
  <c r="M22" i="8" s="1"/>
  <c r="J14" i="8"/>
  <c r="M8" i="20"/>
  <c r="M9" i="20"/>
  <c r="M10" i="20"/>
  <c r="M11" i="20"/>
  <c r="M7" i="20"/>
  <c r="L9" i="20"/>
  <c r="L10" i="20"/>
  <c r="L11" i="20"/>
  <c r="L8" i="20"/>
  <c r="N8" i="20" s="1"/>
  <c r="O8" i="20" s="1"/>
  <c r="J11" i="20"/>
  <c r="J10" i="20"/>
  <c r="J8" i="20"/>
  <c r="J7" i="20"/>
  <c r="N7" i="20" s="1"/>
  <c r="O7" i="20" s="1"/>
  <c r="N5" i="1"/>
  <c r="O5" i="1" s="1"/>
  <c r="M7" i="1"/>
  <c r="M8" i="1"/>
  <c r="M9" i="1"/>
  <c r="M5" i="1"/>
  <c r="L9" i="1"/>
  <c r="L8" i="1"/>
  <c r="L7" i="1"/>
  <c r="J7" i="1"/>
  <c r="N7" i="1"/>
  <c r="O7" i="1" s="1"/>
  <c r="J8" i="1"/>
  <c r="J9" i="1"/>
  <c r="J6" i="1"/>
  <c r="N6" i="1" s="1"/>
  <c r="L6" i="3"/>
  <c r="L5" i="3"/>
  <c r="L9" i="3"/>
  <c r="L10" i="3"/>
  <c r="L11" i="3"/>
  <c r="L8" i="3"/>
  <c r="J11" i="3"/>
  <c r="N11" i="3" s="1"/>
  <c r="O11" i="3" s="1"/>
  <c r="J10" i="3"/>
  <c r="J6" i="3"/>
  <c r="N6" i="3" s="1"/>
  <c r="O6" i="3" s="1"/>
  <c r="J7" i="3"/>
  <c r="J8" i="3"/>
  <c r="N8" i="3" s="1"/>
  <c r="O8" i="3" s="1"/>
  <c r="J5" i="3"/>
  <c r="N5" i="3"/>
  <c r="O5" i="3" s="1"/>
  <c r="N7" i="3"/>
  <c r="O7" i="3" s="1"/>
  <c r="N9" i="3"/>
  <c r="O9" i="3" s="1"/>
  <c r="M6" i="3"/>
  <c r="M7" i="3"/>
  <c r="M8" i="3"/>
  <c r="M9" i="3"/>
  <c r="M10" i="3"/>
  <c r="M11" i="3"/>
  <c r="M5" i="3"/>
  <c r="L27" i="26"/>
  <c r="L28" i="26"/>
  <c r="L29" i="26"/>
  <c r="L26" i="26"/>
  <c r="L23" i="27"/>
  <c r="L22" i="27"/>
  <c r="L20" i="27"/>
  <c r="L19" i="27"/>
  <c r="L17" i="27"/>
  <c r="J23" i="27"/>
  <c r="J22" i="27"/>
  <c r="J20" i="27"/>
  <c r="J19" i="27"/>
  <c r="J17" i="27"/>
  <c r="J8" i="27"/>
  <c r="L19" i="31"/>
  <c r="L20" i="31"/>
  <c r="L21" i="31"/>
  <c r="L18" i="31"/>
  <c r="J21" i="31"/>
  <c r="J20" i="31"/>
  <c r="J18" i="31"/>
  <c r="J17" i="31"/>
  <c r="L29" i="35"/>
  <c r="L28" i="35"/>
  <c r="L27" i="35"/>
  <c r="L26" i="35"/>
  <c r="L25" i="35"/>
  <c r="L23" i="35"/>
  <c r="J29" i="35"/>
  <c r="J28" i="35"/>
  <c r="J27" i="35"/>
  <c r="J26" i="35"/>
  <c r="J25" i="35"/>
  <c r="J23" i="35"/>
  <c r="N23" i="35" s="1"/>
  <c r="O23" i="35" s="1"/>
  <c r="L32" i="8"/>
  <c r="L33" i="8"/>
  <c r="L34" i="8"/>
  <c r="L31" i="8"/>
  <c r="J32" i="8"/>
  <c r="J33" i="8"/>
  <c r="J34" i="8"/>
  <c r="J31" i="8"/>
  <c r="L21" i="20"/>
  <c r="L22" i="20"/>
  <c r="L20" i="20"/>
  <c r="N20" i="20"/>
  <c r="O20" i="20" s="1"/>
  <c r="J22" i="20"/>
  <c r="J19" i="20"/>
  <c r="J20" i="20"/>
  <c r="J18" i="20"/>
  <c r="M15" i="1"/>
  <c r="M16" i="1"/>
  <c r="M17" i="1"/>
  <c r="M18" i="1"/>
  <c r="M14" i="1"/>
  <c r="N24" i="6"/>
  <c r="O24" i="6" s="1"/>
  <c r="M25" i="6"/>
  <c r="M27" i="6"/>
  <c r="M28" i="6"/>
  <c r="M24" i="6"/>
  <c r="H21" i="20"/>
  <c r="N21" i="20" s="1"/>
  <c r="O21" i="20" s="1"/>
  <c r="M20" i="20"/>
  <c r="M21" i="20"/>
  <c r="M22" i="20"/>
  <c r="M18" i="20"/>
  <c r="N30" i="8"/>
  <c r="O30" i="8" s="1"/>
  <c r="M34" i="8"/>
  <c r="M31" i="8"/>
  <c r="M32" i="8"/>
  <c r="M33" i="8"/>
  <c r="M30" i="8"/>
  <c r="N22" i="35"/>
  <c r="O22" i="35" s="1"/>
  <c r="M29" i="35"/>
  <c r="M27" i="35"/>
  <c r="M28" i="35"/>
  <c r="M26" i="35"/>
  <c r="M25" i="35"/>
  <c r="M23" i="35"/>
  <c r="M22" i="35"/>
  <c r="M18" i="31"/>
  <c r="M19" i="31"/>
  <c r="M20" i="31"/>
  <c r="M21" i="31"/>
  <c r="M17" i="31"/>
  <c r="N16" i="27"/>
  <c r="O16" i="27" s="1"/>
  <c r="M23" i="27"/>
  <c r="M22" i="27"/>
  <c r="M20" i="27"/>
  <c r="M19" i="27"/>
  <c r="M17" i="27"/>
  <c r="M16" i="27"/>
  <c r="N9" i="27"/>
  <c r="O9" i="27" s="1"/>
  <c r="M9" i="27"/>
  <c r="M8" i="27"/>
  <c r="N25" i="26"/>
  <c r="O25" i="26"/>
  <c r="M26" i="26"/>
  <c r="M27" i="26"/>
  <c r="M28" i="26"/>
  <c r="M29" i="26"/>
  <c r="M25" i="26"/>
  <c r="H17" i="27"/>
  <c r="H20" i="27"/>
  <c r="H22" i="27"/>
  <c r="H23" i="27"/>
  <c r="N23" i="27" s="1"/>
  <c r="O23" i="27" s="1"/>
  <c r="H19" i="27"/>
  <c r="H8" i="27"/>
  <c r="N8" i="27" s="1"/>
  <c r="O8" i="27" s="1"/>
  <c r="N19" i="31"/>
  <c r="O19" i="31" s="1"/>
  <c r="H23" i="35"/>
  <c r="H26" i="35"/>
  <c r="N26" i="35" s="1"/>
  <c r="O26" i="35" s="1"/>
  <c r="H27" i="35"/>
  <c r="H28" i="35"/>
  <c r="N28" i="35" s="1"/>
  <c r="O28" i="35" s="1"/>
  <c r="H29" i="35"/>
  <c r="N29" i="35" s="1"/>
  <c r="O29" i="35" s="1"/>
  <c r="H25" i="35"/>
  <c r="N25" i="35"/>
  <c r="O25" i="35" s="1"/>
  <c r="N32" i="8"/>
  <c r="O32" i="8" s="1"/>
  <c r="H22" i="20"/>
  <c r="H18" i="20"/>
  <c r="N18" i="20" s="1"/>
  <c r="O18" i="20" s="1"/>
  <c r="N26" i="6"/>
  <c r="N10" i="3"/>
  <c r="O10" i="3" s="1"/>
  <c r="N26" i="36"/>
  <c r="O26" i="36" s="1"/>
  <c r="N24" i="36"/>
  <c r="O24" i="36" s="1"/>
  <c r="N22" i="36"/>
  <c r="O22" i="36" s="1"/>
  <c r="N20" i="36"/>
  <c r="O20" i="36" s="1"/>
  <c r="N17" i="31"/>
  <c r="O17" i="31" s="1"/>
  <c r="N20" i="31"/>
  <c r="O20" i="31" s="1"/>
  <c r="N19" i="27"/>
  <c r="O19" i="27" s="1"/>
  <c r="N9" i="31"/>
  <c r="O9" i="31" s="1"/>
  <c r="N26" i="26"/>
  <c r="O26" i="26"/>
  <c r="N27" i="35"/>
  <c r="O27" i="35" s="1"/>
  <c r="N29" i="26"/>
  <c r="O29" i="26" s="1"/>
  <c r="N28" i="26"/>
  <c r="O28" i="26" s="1"/>
  <c r="N10" i="31"/>
  <c r="O10" i="31" s="1"/>
  <c r="H10" i="20"/>
  <c r="N10" i="20"/>
  <c r="O10" i="20" s="1"/>
  <c r="H11" i="20"/>
  <c r="N11" i="20" s="1"/>
  <c r="O11" i="20" s="1"/>
  <c r="N18" i="1"/>
  <c r="O18" i="1" s="1"/>
  <c r="N16" i="1"/>
  <c r="O16" i="1" s="1"/>
  <c r="N14" i="1"/>
  <c r="O14" i="1" s="1"/>
  <c r="N8" i="1" l="1"/>
  <c r="O8" i="1" s="1"/>
  <c r="N9" i="1"/>
  <c r="O9" i="1" s="1"/>
  <c r="N27" i="26"/>
  <c r="O27" i="26" s="1"/>
  <c r="N17" i="26"/>
  <c r="O17" i="26" s="1"/>
  <c r="N15" i="26"/>
  <c r="O15" i="26" s="1"/>
  <c r="N13" i="26"/>
  <c r="O13" i="26" s="1"/>
  <c r="N11" i="26"/>
  <c r="O11" i="26" s="1"/>
  <c r="N9" i="26"/>
  <c r="O9" i="26" s="1"/>
  <c r="N14" i="26"/>
  <c r="O14" i="26" s="1"/>
  <c r="N12" i="26"/>
  <c r="O12" i="26" s="1"/>
  <c r="N10" i="26"/>
  <c r="O10" i="26" s="1"/>
  <c r="N8" i="26"/>
  <c r="O8" i="26" s="1"/>
  <c r="N16" i="26"/>
  <c r="O16" i="26" s="1"/>
  <c r="N22" i="27"/>
  <c r="O22" i="27" s="1"/>
  <c r="N17" i="27"/>
  <c r="O17" i="27" s="1"/>
  <c r="N20" i="27"/>
  <c r="O20" i="27" s="1"/>
  <c r="N21" i="27"/>
  <c r="O21" i="27" s="1"/>
  <c r="N11" i="31"/>
  <c r="O11" i="31" s="1"/>
  <c r="N21" i="31"/>
  <c r="O21" i="31" s="1"/>
  <c r="N34" i="8"/>
  <c r="O34" i="8" s="1"/>
  <c r="N14" i="8"/>
  <c r="O14" i="8" s="1"/>
  <c r="N11" i="6"/>
  <c r="O11" i="6" s="1"/>
  <c r="N13" i="6"/>
  <c r="O13" i="6" s="1"/>
  <c r="N14" i="6"/>
  <c r="O14" i="6" s="1"/>
  <c r="N22" i="8"/>
  <c r="O22" i="8" s="1"/>
  <c r="N33" i="8"/>
  <c r="O33" i="8" s="1"/>
  <c r="N18" i="8"/>
  <c r="O18" i="8" s="1"/>
  <c r="N16" i="8"/>
  <c r="O16" i="8" s="1"/>
  <c r="M14" i="8"/>
  <c r="N20" i="8"/>
  <c r="O20" i="8" s="1"/>
  <c r="M19" i="8"/>
  <c r="M17" i="8"/>
  <c r="M15" i="8"/>
  <c r="N15" i="8"/>
  <c r="O15" i="8" s="1"/>
  <c r="N21" i="8"/>
  <c r="O21" i="8" s="1"/>
  <c r="N31" i="8"/>
  <c r="O31" i="8" s="1"/>
  <c r="N17" i="8"/>
  <c r="O17" i="8" s="1"/>
  <c r="M18" i="8"/>
  <c r="M20" i="8"/>
  <c r="N19" i="8"/>
  <c r="O19" i="8" s="1"/>
  <c r="M21" i="8"/>
  <c r="N8" i="6"/>
  <c r="O8" i="6" s="1"/>
  <c r="N22" i="20"/>
  <c r="O22" i="20" s="1"/>
  <c r="N27" i="32"/>
  <c r="O27" i="32" s="1"/>
  <c r="N13" i="32"/>
  <c r="O13" i="32" s="1"/>
  <c r="N23" i="32"/>
  <c r="O23" i="32" s="1"/>
  <c r="N20" i="32"/>
  <c r="O20" i="32" s="1"/>
  <c r="N18" i="32"/>
  <c r="O18" i="32" s="1"/>
  <c r="N26" i="32"/>
  <c r="O26" i="32" s="1"/>
  <c r="N28" i="32"/>
  <c r="O28" i="32" s="1"/>
  <c r="N19" i="32"/>
  <c r="O19" i="32" s="1"/>
  <c r="N17" i="32"/>
  <c r="O17" i="32" s="1"/>
  <c r="N15" i="32"/>
  <c r="O15" i="32" s="1"/>
  <c r="N17" i="30"/>
  <c r="O17" i="30" s="1"/>
  <c r="N14" i="30"/>
  <c r="O14" i="30" s="1"/>
</calcChain>
</file>

<file path=xl/sharedStrings.xml><?xml version="1.0" encoding="utf-8"?>
<sst xmlns="http://schemas.openxmlformats.org/spreadsheetml/2006/main" count="1479" uniqueCount="257">
  <si>
    <t>55/1445</t>
  </si>
  <si>
    <t>ΑΗ244152</t>
  </si>
  <si>
    <t>55/1372</t>
  </si>
  <si>
    <t>1.26.1 ΕΠΙΜΕΛΗΤΗ Α΄ΠΑΘΟΛΟΓΙΑΣ  με αποδεδειγμένη εμπειρία και γνώση στην επείγουσα ιατρική ή εξειδίκευση στη Μ.Ε.Θ. (για το Τ.Ε.Π.)-                                        1 ΘΕΣΗ</t>
  </si>
  <si>
    <t>ΑΗ042592</t>
  </si>
  <si>
    <t>55/1727</t>
  </si>
  <si>
    <t>ΕΠ. Α' ΠΑΘΟΛΟΓΙΑΣ</t>
  </si>
  <si>
    <t>ΑΒ809625</t>
  </si>
  <si>
    <t>55/1414</t>
  </si>
  <si>
    <t>ΑΖ215424</t>
  </si>
  <si>
    <t>55/1248</t>
  </si>
  <si>
    <t>1.28.1 ΕΠΙΜΕΛΗΤΗ Β΄ ΠΑΘΟΛΟΓΙΑΣ με αποδεδειγμένη εμπειρία και γνώση στην επείγουσα ιατρική ή εξειδίκευση στη Μ.Ε.Θ. (για το Τ.Ε.Π.) -                                   (5) ΘΕΣΕΙΣ</t>
  </si>
  <si>
    <t>1.33.1 ΕΠΙΜΕΛΗΤΗ Β ΠΑΘΟΛΟΓΙΑΣ  με αποδεδειγμένη εμπειρία και γνώση στην επείγουσα ιατρική ή εξειδίκευση στη Μ.Ε.Θ. (για το ΤΕΠ)                                            (1) ΘΕΣΗ</t>
  </si>
  <si>
    <t>1.37.1 ΕΠΙΜΕΛΗΤΗ Β΄ ΠΝΕΥΜΟΝΟΛΟΓΙΑΣ - ΦΥΜΑΤΙΟΛΟΓΙΑΣ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(1) ΘΕΣΗ</t>
  </si>
  <si>
    <t>ΠΝΕΥΜΟΝΟΛΟΓΙΑΣ- ΦΥΜΑΤΙΟΛΟΓΙΑΣ</t>
  </si>
  <si>
    <t>61/567</t>
  </si>
  <si>
    <t>1.42.1 ΕΠΙΜΕΛΗΤΗ Α΄ΠΑΘΟΛΟΓΙΑΣ με αποδεδειγμένη εμπειρία και γνώση στην επείγουσα ιατρική ή εξειδίκευση στη Μ.Ε.Θ. (για το Τ.Ε.Π.)-                                        1 ΘΕΣΗ</t>
  </si>
  <si>
    <t>ΑΙ552962</t>
  </si>
  <si>
    <t>55/921</t>
  </si>
  <si>
    <t>1.43.1 ΕΠΙΜΕΛΗΤΗΣ Β ΠΑΘΟΛΟΓΙΑΣ  με αποδεδειγμένη εμπειρία και γνώση στην επείγουσα ιατρική ή εξειδίκευση στη Μ.Ε.Θ. (για το ΤΕΠ)                                            (1) ΘΕΣΗ</t>
  </si>
  <si>
    <t>1.48. 1 ΕΠΙΜΕΛΗΤΗ Β΄ ΠΑΘΟΛΟΓΙΑΣ  με αποδεδειγμένη εμπειρία και γνώση στην επείγουσα ιατρική ή εξειδίκευση στη Μ.Ε.Θ. (για το Τ.Ε.Π.)-                                        (3) ΘΕΣΕΙΣ</t>
  </si>
  <si>
    <t>1.55.1 ΕΠΙΜΕΛΗΤΗ Β΄ΠΑΘΟΛΟΓΙΑΣ  με αποδεδειγμένη εμπειρία και γνώση στην επείγουσα ιατρική ή εξειδίκευση στη Μ.Ε.Θ. (για το Τ.Ε.Π.) -                                    (1) ΘΕΣΗ</t>
  </si>
  <si>
    <t>55/1577</t>
  </si>
  <si>
    <t>Ξ400791</t>
  </si>
  <si>
    <t>55/1032</t>
  </si>
  <si>
    <t>1.59.1 ΕΠΙΜΕΛΗΤΗ Α΄ ΠΑΘΟΛΟΓΙΑΣ  με αποδεδειγμένη εμπειρία και γνώση στην επείγουσα ιατρική ή εξειδίκευση στη Μ.Ε.Θ. (για το Τ.Ε.Π.) -                                    (1) ΘΕΣΗ</t>
  </si>
  <si>
    <t>1.60.1 ΕΠΙΜΕΛΗΤΗ Α΄ΠΝΕΥΜΟΝΟΓΙΑΣ - ΦΥΜΑΤΙΟΛΟΓΙΑΣ   με αποδεδειγμένη εμπειρία και γνώση στην επείγουσα ιατρική ή εξειδίκευση στη Μ.Ε.Θ. (για το Τ.Ε.Π.)-                                        1 ΘΕΣΗ</t>
  </si>
  <si>
    <t>1.61.1 ΕΠΙΜΕΛΗΤΗ Β ΠΝΕΥΜΟΝΟΛΟΓΙΑΣ - ΦΥΜΑΤΙΟΛΟΓΙΑΣ   με αποδεδειγμένη εμπειρία και γνώση στην επείγουσα ιατρική ή εξειδίκευση στη Μ.Ε.Θ. (για το ΤΕΠ)                                                                                                           (4) ΘΕΣΕΙΣ</t>
  </si>
  <si>
    <t>1.62.1 ΕΠΙΜΕΛΗΤΗ Β΄ ΠΑΘΟΛΟΓΙΑΣ με αποδεδειγμένη εμπειρία και γνώση στην επείγουσα ιατρική ή εξειδίκευση στη Μ.Ε.Θ. (για το Τ.Ε.Π.) -                                   (1) ΘΕΣΗ</t>
  </si>
  <si>
    <t>1.67. 1 ΕΠΙΜΕΛΗΤΗ Β΄ ΠΑΘΟΛΟΓΙΑΣ  με αποδεδειγμένη εμπειρία και γνώση στην επείγουσα ιατρική ή εξειδίκευση στη Μ.Ε.Θ. (για το Τ.Ε.Π.)-                                        (2) ΘΕΣΕΙΣ</t>
  </si>
  <si>
    <t>1.71.1 ΕΠΙΜΕΛΗΤΗ Β΄ΠΝΕΥΜΟΝΟΛΟΓΙΑΣ - ΦΥΜΑΤΙΟΛΟΓΙΑΣ  με αποδεδειγμένη εμπειρία και γνώση στην επείγουσα ιατρική ή εξειδίκευση στη Μ.Ε.Θ (για το ΤΕΠ)                                                                                                           (1) ΘΕΣΗ</t>
  </si>
  <si>
    <t>1.80.1 ΕΠΙΜΕΛΗΤΗ Β΄ ΠΑΘΟΛΟΓΙΑΣ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(2) ΘΕΣΕΙΣ</t>
  </si>
  <si>
    <t>2.27.1 ΕΠΙΜΕΛΗΤΗΣ Β΄ 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</si>
  <si>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2.28.1 ΕΠΙΜΕΛΗΤΗ Β΄  ΠΝΕΥΜΟΝΟΛΟΓΙΑΣ - ΦΥΜΑΤΙΟΛΟΓΙΑΣ 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 (1) ΘΕΣΗ</t>
  </si>
  <si>
    <t>2.36.1 ΕΠΙΜΕΛΗΤΗ Β΄  ΠΑΘΟΛΟΓΙΑΣ  με αποδεδειγμένη εμπειρία και γνώση στην επείγουσα ιατρική ή εξειδίκευση στη Μ.Ε.Θ. (για το ΤΕΠ)                                            (1) ΘΕΣΗ</t>
  </si>
  <si>
    <t>2.59.1 ΕΠΙΜΕΛΗΤΗ Β΄  ΠΑΘΟΛΟΓΙΑΣ  με αποδεδειγμένη εμπειρία και γνώση στην επείγουσα ιατρική ή εξειδίκευση στη Μ.Ε.Θ. (για το Τ.Ε.Π.)-                                        (4) ΘΕΣΕΙΣ</t>
  </si>
  <si>
    <t>2.61.1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(1) ΘΕΣΗ</t>
  </si>
  <si>
    <t>55/1007</t>
  </si>
  <si>
    <t>ΑΕ077537</t>
  </si>
  <si>
    <t>2.68.1 ΕΠΙΜΕΛΗΤΗ Β΄ 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</si>
  <si>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2.69.1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(2) ΘΕΣΕΙΣ</t>
  </si>
  <si>
    <t>A/A</t>
  </si>
  <si>
    <t>ΑΔΤ</t>
  </si>
  <si>
    <t>ΒΑΘΜΙΔΑ- ΕΙΔΙΚΟΤΗΤΑ</t>
  </si>
  <si>
    <t>ΑΘΡΟΙΣΜΑ ΠΡΙΝ ΤΗΝ ΑΝΑΓΩΓΗ</t>
  </si>
  <si>
    <t>ΑΘΡΟΙΣΜΑ ΜΕΤΑ ΤΗΝ ΑΝΑΓΩΓΗ</t>
  </si>
  <si>
    <t>ΑΡΙΘΜΟΣ ΠΡΩΤΟΚΟΛΛΟΥ ΑΙΤΗΣΗΣ</t>
  </si>
  <si>
    <t>Α/Α</t>
  </si>
  <si>
    <t>2.85.1 ΕΠΙΜΕΛΗΤΗ Α΄  ΠΑΘΟΛΟΓΙΑΣ  με αποδεδειγμένη εμπειρία και γνώση στην επείγουσα ιατρική ή εξειδίκευση στη Μ.Ε.Θ. (για το Τ.Ε.Π.) -                                    (1) ΘΕΣΗ</t>
  </si>
  <si>
    <t>2.87.1 ΕΠΙΜΕΛΗΤΗΣ Β΄  ΠΑΘΟΛΟΓΙΑΣ  με αποδεδειγμένη εμπειρία και γνώση στην επείγουσα ιατρική ή εξειδίκευση στη Μ.Ε.Θ. (για το ΤΕΠ)                                            (4) ΘΕΣΕΙΣ</t>
  </si>
  <si>
    <t>2.93.1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(1) ΘΕΣΗ</t>
  </si>
  <si>
    <t xml:space="preserve">2.4.1  ΕΠΙΜΕΛΗΤΗΣ Β΄ ΠΑΘΟΛΟΓΙΑΣ  με αποδεδειγμένη εμπειρία και γνώση στην επείγουσα ιατρική ή εξειδίκευση στη Μ.Ε.Θ. (για το ΤΕΠ)                                                                                      (3) ΘΕΣΕΙΣ </t>
  </si>
  <si>
    <t>55/645</t>
  </si>
  <si>
    <t>Χ682954</t>
  </si>
  <si>
    <t>55/136</t>
  </si>
  <si>
    <t>ΑΜ106317</t>
  </si>
  <si>
    <t>55/281</t>
  </si>
  <si>
    <t>Ρ372101</t>
  </si>
  <si>
    <t>55/257</t>
  </si>
  <si>
    <t>ΑΖ255462</t>
  </si>
  <si>
    <t>55/1511</t>
  </si>
  <si>
    <t>Σ505059</t>
  </si>
  <si>
    <t>55/1510</t>
  </si>
  <si>
    <t>ΑΙ543189</t>
  </si>
  <si>
    <t>55/86</t>
  </si>
  <si>
    <t>ΑΒ016366</t>
  </si>
  <si>
    <t>55/1226</t>
  </si>
  <si>
    <t>ΑΝ501776</t>
  </si>
  <si>
    <t>55/268</t>
  </si>
  <si>
    <t>ΑΝ078868</t>
  </si>
  <si>
    <t>55/1777</t>
  </si>
  <si>
    <t>ΑΙ011358</t>
  </si>
  <si>
    <t>55/87</t>
  </si>
  <si>
    <t>ΑΗ168297</t>
  </si>
  <si>
    <t>55/1305</t>
  </si>
  <si>
    <t>ΑΑ067039</t>
  </si>
  <si>
    <t>55/1155</t>
  </si>
  <si>
    <t>ΑΚ102013</t>
  </si>
  <si>
    <t>55/1738</t>
  </si>
  <si>
    <t>ΑΚ574461</t>
  </si>
  <si>
    <t>55/1188</t>
  </si>
  <si>
    <t>ΑΑ767469</t>
  </si>
  <si>
    <t>55/1050</t>
  </si>
  <si>
    <t>ΑΗ563925</t>
  </si>
  <si>
    <t>61/1491</t>
  </si>
  <si>
    <t>ΑΕ534913</t>
  </si>
  <si>
    <t>61/1191</t>
  </si>
  <si>
    <t>Φ242605</t>
  </si>
  <si>
    <t>61/789</t>
  </si>
  <si>
    <t>Π681015</t>
  </si>
  <si>
    <t>61/723</t>
  </si>
  <si>
    <t>ΑΚ242733</t>
  </si>
  <si>
    <t>61/1485</t>
  </si>
  <si>
    <t>Ξ020178</t>
  </si>
  <si>
    <t>61/1033</t>
  </si>
  <si>
    <t>ΑΝ171022</t>
  </si>
  <si>
    <t>55/1663</t>
  </si>
  <si>
    <t>ΑΗ719540</t>
  </si>
  <si>
    <t>55/1489</t>
  </si>
  <si>
    <t>Σ650232</t>
  </si>
  <si>
    <t>55/1384</t>
  </si>
  <si>
    <t>ΑΒ060428</t>
  </si>
  <si>
    <t>55/1636</t>
  </si>
  <si>
    <t>ΑΚ790992</t>
  </si>
  <si>
    <t>55/1171</t>
  </si>
  <si>
    <t>Π965935</t>
  </si>
  <si>
    <t>61/732</t>
  </si>
  <si>
    <t>Χ184510</t>
  </si>
  <si>
    <t>61/1072</t>
  </si>
  <si>
    <t>ΑΙ040152</t>
  </si>
  <si>
    <t>ΑΒ530387</t>
  </si>
  <si>
    <t>55/1585</t>
  </si>
  <si>
    <t>ΑΚ644550</t>
  </si>
  <si>
    <t>55/851</t>
  </si>
  <si>
    <t>ΑΝ159900</t>
  </si>
  <si>
    <t>55/1001</t>
  </si>
  <si>
    <t>Φ368029</t>
  </si>
  <si>
    <t>55/1701</t>
  </si>
  <si>
    <t>Τ073079</t>
  </si>
  <si>
    <t>61/665</t>
  </si>
  <si>
    <t>ΑΒ022674</t>
  </si>
  <si>
    <t>61/657</t>
  </si>
  <si>
    <t>ΑΚ145563</t>
  </si>
  <si>
    <t>61/618</t>
  </si>
  <si>
    <t>ΑΒ022397</t>
  </si>
  <si>
    <t>61/197</t>
  </si>
  <si>
    <t>ΑΕ546755</t>
  </si>
  <si>
    <t>55/1698</t>
  </si>
  <si>
    <t>ΑΚ233021</t>
  </si>
  <si>
    <t>55/1734</t>
  </si>
  <si>
    <t>ΑΚ132392</t>
  </si>
  <si>
    <t>61/1098</t>
  </si>
  <si>
    <t>ΑΚ778454</t>
  </si>
  <si>
    <t>61/1304</t>
  </si>
  <si>
    <t>ΑΝ011713</t>
  </si>
  <si>
    <t>61/829</t>
  </si>
  <si>
    <t>ΑΚ586890</t>
  </si>
  <si>
    <t>61/1555</t>
  </si>
  <si>
    <t>ΑΒ664163</t>
  </si>
  <si>
    <t>61/1276</t>
  </si>
  <si>
    <t>Σ504417</t>
  </si>
  <si>
    <t>1.2.1 ΕΠΙΜΕΛΗΤΗ Α΄ΠΑΘΟΛΟΓΙΑΣ  με αποδεδειγμένη εμπειρία και γνώση στην επείγουσα ιατρική ή εξειδίκευση στη Μ.Ε.Θ. (για το Τ.Ε.Π.) -                                         (1) ΘΕΣΗ</t>
  </si>
  <si>
    <t>ΑΚ088993</t>
  </si>
  <si>
    <t>55/1091</t>
  </si>
  <si>
    <t>Π569642</t>
  </si>
  <si>
    <t>55/371</t>
  </si>
  <si>
    <t>ΠΑΘΟΛΟΓΙΑΣ</t>
  </si>
  <si>
    <t>55/78</t>
  </si>
  <si>
    <t>ΠΝΕΥΜΟΝΟΛΟΓΙΑΣ - ΦΥΜΑΤΙΟΛΟΓΙΑΣ</t>
  </si>
  <si>
    <t>ΑΗ062648</t>
  </si>
  <si>
    <t>61/1716</t>
  </si>
  <si>
    <t>ΑΑ095218</t>
  </si>
  <si>
    <t>61/159</t>
  </si>
  <si>
    <t>1.5.1 ΕΠΙΜΕΛΗΤΗ Β΄ΠΑΘΟΛΟΓΙΑΣ  με αποδεδειγμένη εμπειρία και γνώση στην επείγουσα ιατρική ή εξειδίκευση στη Μ.Ε.Θ. (για το Τ.Ε.Π.) -                                   (4) ΘΕΣΕΙΣ</t>
  </si>
  <si>
    <t>ΕΠ. Β ΄ΠΑΘΟΛΟΓΙΑΣ</t>
  </si>
  <si>
    <t>Π377209</t>
  </si>
  <si>
    <t>55/1135</t>
  </si>
  <si>
    <t>ΑΖ713059</t>
  </si>
  <si>
    <t>55/621</t>
  </si>
  <si>
    <t>ΑΕ782346</t>
  </si>
  <si>
    <t>55/543</t>
  </si>
  <si>
    <t>ΑΒ291996</t>
  </si>
  <si>
    <t>55/280</t>
  </si>
  <si>
    <t>ΑΖ454783</t>
  </si>
  <si>
    <t>55/259</t>
  </si>
  <si>
    <t>ΠΑΘΟΛΟΓΙΑ</t>
  </si>
  <si>
    <t>ΠΝΕΥΜΟΝΟΛΟΓΙΑ - ΦΥΜΑΤΙΟΛΟΓΙΑ</t>
  </si>
  <si>
    <t>1.10.1 ΕΠΙΜΕΛΗΤΗ Α΄ΠΝΕΜΟΝΟΛΟΓΙΑΣ -ΦΥΜΑΤΙΟΛΟΓΙΑΣ  με αποδεδειγμένη εμπειρία και γνώση στην επείγουσα ιατρική ή εξειδίκευση στη Μ.Ε.Θ. (για το Τ.Ε.Π.)-                                       1 ΘΕΣΗ</t>
  </si>
  <si>
    <t>ΕΠ. Α' ΠΝΕΥΜΟΝΟΛΟΓΙΑΣ</t>
  </si>
  <si>
    <t>ΑΒ728625</t>
  </si>
  <si>
    <t>61/1117</t>
  </si>
  <si>
    <t>1.11.1 ΕΠΙΜΕΛΗΤΗ Β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</si>
  <si>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Σ573909</t>
  </si>
  <si>
    <t>55/1435</t>
  </si>
  <si>
    <t>ΕΠ.Β' ΠΑΘΟΛΟΓΙΑΣ</t>
  </si>
  <si>
    <t>Τ041046</t>
  </si>
  <si>
    <t>55/441</t>
  </si>
  <si>
    <t>ΑΖ060211</t>
  </si>
  <si>
    <t>55/167</t>
  </si>
  <si>
    <t>1.13.1 ΕΠΙΜΕΛΗΤΗ Β΄ ΠΝΕΥΜΟΝΟΛΟΓΙΑΣ - ΦΥΜΑΤΙΟΛΟΓΙΑΣ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(2) ΘΕΣΕΙΣ</t>
  </si>
  <si>
    <t>ΑΕ801305</t>
  </si>
  <si>
    <t>61/1733</t>
  </si>
  <si>
    <t>ΕΠ.Β΄ΠΝΕΥΜΟΝΟΛΟΓΙΑΣ- ΦΥΜΑΤΙΟΛΟΓΙΑΣ</t>
  </si>
  <si>
    <t>ΑΙ576979</t>
  </si>
  <si>
    <t>61/449</t>
  </si>
  <si>
    <t>Σ028237</t>
  </si>
  <si>
    <t>61/224</t>
  </si>
  <si>
    <t>1.18.1 ΕΠΙΜΕΛΗΤΗ Α΄ΠΑΘΟΛΟΓΙΑΣ με αποδεδειγμένη εμπειρία και γνώση στην επείγουσα ιατρική ή εξειδίκευση στη Μ.Ε.Θ. (για το Τ.Ε.Π.)-                                                                        1 ΘΕΣΗ</t>
  </si>
  <si>
    <t>ΕΠ.   Α' ΠΑΘΟΛΟΓΙΑΣ</t>
  </si>
  <si>
    <t>ΑΚ046813</t>
  </si>
  <si>
    <t>3η επιλογή</t>
  </si>
  <si>
    <t>4η επιλογή</t>
  </si>
  <si>
    <t>1η επιλογή</t>
  </si>
  <si>
    <t>2η επιλογή</t>
  </si>
  <si>
    <t xml:space="preserve">1η επιλογή </t>
  </si>
  <si>
    <t xml:space="preserve">2η επιλογή </t>
  </si>
  <si>
    <t xml:space="preserve">4η επιλογή </t>
  </si>
  <si>
    <t xml:space="preserve">3η επιλογή </t>
  </si>
  <si>
    <t xml:space="preserve">5η επιλογή </t>
  </si>
  <si>
    <t>ΑΡΧΙΚΟΣ ΠΙΝΑΚΑΣ ΜΟΡΙΟΔΟΤΗΣΗΣ-  Η υπ' αρ. πρωτ. 10004/Φ702/28.03.2018  προκήρυξη του Γ.Ν.ΕΛΕΥΣΙΝΑΣ "ΘΡΙΑΣΙΟ"</t>
  </si>
  <si>
    <t>ΑΡΧΙΚΟΣ ΠΙΝΑΚΑΣ ΜΟΡΙΟΔΟΤΗΣΗΣ  Προκήρυξη 3819/27.03.2018 του Γ.Ν.ΣΑΜΟΥ  " ΑΓΙΟΣ ΠΑΝΤΕΛΕΗΜΩΝ"</t>
  </si>
  <si>
    <t>ΑΘΡΟΙΣΜΑ ΜΟΡΙΟΔΟΤΗΣΗΣ ΔΙΚΑΙΟΛΟΓΗΤΙΚΩΝ ΜΕΤΑ ΤΗΝ ΑΝΑΓΩΓΗ</t>
  </si>
  <si>
    <t>ΑΘΡΟΙΣΜΑ ΜΟΡΙΟΔΟΤΗΣΗΣ ΔΙΚΑΙΟΛΟΓΗΤΙΚΩΝ ΠΡΙΝ  ΤΗΝ ΑΝΑΓΩΓΗ</t>
  </si>
  <si>
    <t>ΣΥΝΕΝΤΕΥΞΗ -ΟΜΑΔΑ Α</t>
  </si>
  <si>
    <t xml:space="preserve">ΣΥΝΕΝΤΕΥΞΗ - ΟΜΑΔΑ Β </t>
  </si>
  <si>
    <t>ΤΕΛΙΚΗ ΜΟΡΙΟΔΟΤΗΣΗ</t>
  </si>
  <si>
    <t>ΠΙΝΑΚΑΣ 1</t>
  </si>
  <si>
    <t>ΑΝΑΓΩΓΗ ΣΤΑ 50</t>
  </si>
  <si>
    <t>ΠΙΝΑΚΑΣ 2</t>
  </si>
  <si>
    <t>ΑΝΑΓΩΓΗ ΣΤΑ 100</t>
  </si>
  <si>
    <t>ΧΑΡΑΚΤΗΡΙΣΤΙΚΑ ΠΡΟΣΩΠΙΚΟΤΗΤΑΣ</t>
  </si>
  <si>
    <t>ΠΑΡΑΙΤΗΘΗΚΕ</t>
  </si>
  <si>
    <t>ΔΕΝ ΠΡΟΣΗΛΘΕ</t>
  </si>
  <si>
    <t>ΤΕΛΙΚΟΣ ΠΙΝΑΚΑΣ ΜΟΡΙΟΔΟΤΗΣΗΣ ΜΕΤΑ ΑΠΌ ΣΥΝΕΝΤΕΥΞΗ - Η υπ’ αριθμ. πρωτ. 7440/22.03.2018  προκήρυξη του Γ.Ν.Ν.Θ.Α " ΣΩΤΗΡΙΑ"</t>
  </si>
  <si>
    <t>Ξ4007891</t>
  </si>
  <si>
    <t>55/4663</t>
  </si>
  <si>
    <t>ΤΕΛΙΚΟΣ ΠΙΝΑΚΑΣ ΜΟΡΙΟΔΟΤΗΣΗΣ ΜΕΤΑ ΤΗΝ ΣΥΝΕΝΤΕΥΞΗ  - Η υπ’ αριθμ. πρωτ. 5703/27.03.2018 προκήρυξη του Γ.Ν. «ΕΛΕΝΑ ΒΕΝΙΖΕΛΟΥ – ΑΛΕΞΑΝΔΡΑ»  ΟΡΓΑΝΙΚΗ ΜΟΝΑΔΑ ΤΗΣ ΕΔΡΑΣ " ΑΛΕΞΑΝΔΡΑ"</t>
  </si>
  <si>
    <t>ΤΕΛΙΚΟΣ ΠΙΝΑΚΑΣ ΜΟΡΙΟΔΟΤΗΣΗΣ ΜΕΤΑ ΤΗΝ ΣΥΝΕΝΤΕΥΞΗ  Προκήρυξη 14273/28.03.2018 του Γ.Ν. ΝΙΚΑΙΑΣ ΠΕΙΡΑΙΑ  "ΑΓΙΟΣ ΠΑΝΤΕΛΕΗΜΩΝ" - Γ.Ν.Δ.Α. " ΑΓΙΑ ΒΑΡΒΑΡΑ" ( ΟΡΓΑΝΙΚΗ ΜΟΝΑΔΑ ΤΗΣ ΕΔΡΑΣ ΝΙΚΑΙΑ ΑΓΙΟΣ ΠΑΝΤΕΛΕΗΜΩΝ)</t>
  </si>
  <si>
    <t xml:space="preserve">ΠΑΡΑΙΤΗΘΗΚΕ </t>
  </si>
  <si>
    <t>ΑΚ448454</t>
  </si>
  <si>
    <t>ΑΒ664763</t>
  </si>
  <si>
    <t>ΑΗ0425592</t>
  </si>
  <si>
    <t>55/1170</t>
  </si>
  <si>
    <t>ΑΕ027573</t>
  </si>
  <si>
    <t xml:space="preserve">5η πιλογή </t>
  </si>
  <si>
    <t xml:space="preserve">5η Επιλογή </t>
  </si>
  <si>
    <t xml:space="preserve">ΔΕΝ ΠΡΟΣΗΛΘΕ </t>
  </si>
  <si>
    <t xml:space="preserve">1η επιλογή  </t>
  </si>
  <si>
    <t>55/1562</t>
  </si>
  <si>
    <t>ΑΖ591173</t>
  </si>
  <si>
    <t>ΕΠ. Β΄ΠΝΕΥΜΟΝΟΛΟΓΙΑΣ</t>
  </si>
  <si>
    <t>ΤΕΛΙΚΟΣ ΠΙΝΑΚΑΣ ΜΟΡΙΟΔΟΤΗΣΗΣ ΜΕΤΑ ΤΗΝ ΣΥΝΕΝΤΕΥΞΗ - Η υπ’ αριθμ. πρωτ. 8680/28.03.2018 προκήρυξη του Γ.Ν.Α. «ΚΟΡΓΙΑΛΕΝΕΙΟ – ΜΠΕΝΑΚΕΙΟ» Ε.Ε.Σ.</t>
  </si>
  <si>
    <t>ΤΕΛΙΚΟΣ ΠΙΝΑΚΑΣ ΜΟΡΙΟΔΟΤΗΣΗΣ ΜΕΤΑ ΤΗΝ ΣΥΝΕΝΤΕΥΞΗ - Η υπ' αρ. πρωτ.  10737/27.3.18  προκήρυξη του Γ.Ν.Α " Γ. ΓΕΝΝΗΜΑΤΑΣ</t>
  </si>
  <si>
    <t>ΤΕΛΙΚΟΣ ΠΙΝΑΚΑΣ ΜΟΡΙΟΔΟΤΗΣΗΣ ΜΕΤΑ ΑΠΌ ΣΥΝΕΝΤΕΥΞΗ - Προκήρυξη 4607/26.03.2018 του Γ.Ν. ΒΟΥΛΑΣ "ΑΣΚΛΗΠΙΕΙΟ"</t>
  </si>
  <si>
    <r>
      <t xml:space="preserve">ΤΕΛΙΚΟΣ ΠΙΝΑΚΑΣ ΜΟΡΙΟΔΟΤΗΣΗΣ  </t>
    </r>
    <r>
      <rPr>
        <b/>
        <sz val="11"/>
        <color indexed="55"/>
        <rFont val="Calibri"/>
        <family val="2"/>
        <charset val="161"/>
      </rPr>
      <t>ΜΕΤΑ ΤΗΝ ΣΥΝΕΝΤΕΥΞΗ</t>
    </r>
    <r>
      <rPr>
        <b/>
        <sz val="12"/>
        <color indexed="55"/>
        <rFont val="Calibri"/>
        <family val="2"/>
        <charset val="161"/>
      </rPr>
      <t>- Προκήρυξη 5648/27.03.2018 του Γ.Ν.ΠΕΙΡΑΙΑ " ΤΖΑΝΕΙΟ"</t>
    </r>
  </si>
  <si>
    <t>ΤΕΛΙΚΟΣ ΠΙΝΑΚΑΣ ΜΟΡΙΟΔΟΤΗΣΗΣ  ΜΕΤΑ ΑΠΌ ΣΥΝΕΝΤΕΥΞΗ - Προκήρυξη 11515/28.03.2018 του Π.Γ.Ν. " ΑΤΤΙΚΟΝ "</t>
  </si>
  <si>
    <t>ΤΕΛΙΚΟΣ ΠΙΝΑΚΑΣ ΜΟΡΙΟΔΟΤΗΣΗΣ ΜΕΤΑ ΑΠΌ ΣΥΝΕΝΤΕΥΞΗ - Η υπ’ αριθμ. πρωτ. 6811/27.3.18 προκήρυξη του Γ.Ν.Α " ΣΙΣΜΑΝΟΓΛΕΙΟ - ΑΜΑΛΙΑ ΦΛΕΜΙΓΚ" (ΟΡΓΑΝΙΚΗ ΜΟΝΑΔΑ ΤΗΣ ΕΔΡΑΣ ΣΙΣΜΑΝΟΓΛΕΙΟ)</t>
  </si>
  <si>
    <t>ΤΕΛΙΚΟΣ ΠΙΝΑΚΑΣ ΜΕΤΑ ΑΠΌ ΣΥΝΕΝΤΕΥΞΗ- ΠΡΟΚΗΡΥΞΗ ΤΟΥ Γ.Ν.Α " Ο ΕΥΑΓΓΕΛΙΣΜΟΣ"</t>
  </si>
  <si>
    <t>5η επιλογή</t>
  </si>
  <si>
    <t>ΤΕΛΙΙΚΟΣ ΠΙΝΑΚΑΣ ΜΟΡΙΟΔΟΤΗΣΗΣ ΜΕΤΑ ΑΠΌ ΣΥΝΕΝΤΕΥΞΗ  - Η υπ’ αριθμ. πρωτ. 5413/29.03.2018 προκήρυξη του Γ.Ν. Α. «ΙΠΠΟΚΡΑΤΕΙΟ».</t>
  </si>
  <si>
    <t>ΤΕΛΙΚΟΣ ΠΙΝΑΚΑΣ ΜΟΡΙΟΔΟΤΗΣΗΣ ΜΕΤΑ ΑΠΌ ΣΥΝΕΝΤΕΥΞΗ - Η υπ’ αριθμ. πρωτ. 4566/φ.1300,910/29.03.2018  προκήρυξη του Γ.Α.Ν.Α. " Ο ΑΓΙΟΣ ΣΑΒΒΑΣ"</t>
  </si>
  <si>
    <t>ΤΕΛΙΚΟΣ ΠΙΝΑΚΑΣ ΜΟΡΙΟΔΟΤΗΣΗΣ ΜΕΤΑ ΑΠΌ ΣΥΝΕΝΤΕΥΞΗ - Η υπ’ αριθμ.πρωτ. 4418/22.03.2018 Ορθή Επανάληψη   προκήρυξη του Γ.Ν.Α " ΛΑΙΚΟ"</t>
  </si>
  <si>
    <t>ΤΕΛΙΚΟΣ ΠΙΝΑΚΑΣ ΜΟΡΙΟΔΟΤΗΣΗΣ ΜΕΤΑ ΑΠΌ ΣΥΝΕΝΤΕΥΞΗ - Η υπ’ αριθμ. πρωτ.  4207/28.03.2018  προκήρυξη του Γ.Ν.Α " ΚΑΤ"</t>
  </si>
  <si>
    <t>Σ698665</t>
  </si>
  <si>
    <t>ΤΕΛΙΚΟΣ ΠΙΝΑΚΑΣ ΜΟΡΙΟΔΟΤΗΣΗΣ ΜΕΤΑ ΑΠΌ ΣΥΝΕΝΤΕΥΞΗ  -  Η υπ’ αριθ. πρωτ. 9165/23-3-18 Ορθή Επανάληψη προκήρυξη του Γ.Ν.ΝΕΑΣ ΙΩΝΙΑΣ " ΚΩΝΣΤΑΝΤΟΠΟΥΛΕΙΟ" -ΠΑΤΗΣΙΩΝ  (ΟΡΓΑΝΙΚΗ ΜΟΝΑΔΑ ΤΗΣ ΕΔΡΑΣ "ΚΩΝΣΤΑΝΤΟΠΟΥΛΕΙΟ Ν. ΙΩΝΙΑΣ"</t>
  </si>
  <si>
    <t>ΑΛ790992</t>
  </si>
  <si>
    <t>ΑΚ632979</t>
  </si>
  <si>
    <t>55/105</t>
  </si>
  <si>
    <t>Π755058</t>
  </si>
  <si>
    <t>55/26</t>
  </si>
  <si>
    <t>ΑΙ5433189</t>
  </si>
  <si>
    <t>ΑΕ286630</t>
  </si>
  <si>
    <t>55/1393</t>
  </si>
  <si>
    <t>ΝΙΚ</t>
  </si>
  <si>
    <t>ΣΙΣ</t>
  </si>
  <si>
    <t>ΛΑΙΚΟ</t>
  </si>
  <si>
    <t xml:space="preserve">4η επιλογη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</si>
</sst>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rgb="FF000000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color indexed="55"/>
      <name val="Calibri"/>
      <family val="2"/>
      <charset val="161"/>
    </font>
    <font>
      <sz val="10"/>
      <name val="Arial"/>
      <family val="2"/>
      <charset val="161"/>
    </font>
    <font>
      <b/>
      <sz val="12"/>
      <color indexed="55"/>
      <name val="Calibri"/>
      <family val="2"/>
      <charset val="161"/>
    </font>
    <font>
      <b/>
      <sz val="10"/>
      <color indexed="55"/>
      <name val="Calibri"/>
      <family val="2"/>
      <charset val="161"/>
    </font>
    <font>
      <b/>
      <sz val="11"/>
      <color indexed="55"/>
      <name val="Calibri"/>
      <family val="2"/>
      <charset val="161"/>
    </font>
    <font>
      <sz val="10"/>
      <color indexed="55"/>
      <name val="Calibri"/>
      <family val="2"/>
      <charset val="161"/>
    </font>
    <font>
      <sz val="12"/>
      <color indexed="55"/>
      <name val="Calibri"/>
      <family val="2"/>
      <charset val="161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name val="Calibri"/>
      <family val="2"/>
      <charset val="161"/>
    </font>
    <font>
      <sz val="11"/>
      <color indexed="55"/>
      <name val="Calibri"/>
      <family val="2"/>
      <charset val="161"/>
    </font>
    <font>
      <sz val="10"/>
      <name val="Calibri"/>
      <family val="2"/>
      <charset val="161"/>
    </font>
    <font>
      <sz val="11"/>
      <name val="Arial"/>
      <family val="2"/>
      <charset val="161"/>
    </font>
    <font>
      <sz val="11"/>
      <color indexed="55"/>
      <name val="Calibri"/>
      <family val="2"/>
      <charset val="161"/>
    </font>
    <font>
      <b/>
      <sz val="11"/>
      <color indexed="55"/>
      <name val="Calibri"/>
      <family val="2"/>
      <charset val="161"/>
    </font>
    <font>
      <sz val="11"/>
      <color indexed="55"/>
      <name val="Calibri"/>
      <family val="2"/>
      <charset val="161"/>
    </font>
    <font>
      <b/>
      <sz val="11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14"/>
      </patternFill>
    </fill>
    <fill>
      <patternFill patternType="solid">
        <fgColor indexed="18"/>
        <bgColor indexed="14"/>
      </patternFill>
    </fill>
    <fill>
      <patternFill patternType="solid">
        <fgColor indexed="18"/>
        <bgColor indexed="47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38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Border="0" applyProtection="0"/>
  </cellStyleXfs>
  <cellXfs count="161">
    <xf numFmtId="0" fontId="0" fillId="0" borderId="0" xfId="0"/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top" wrapText="1"/>
    </xf>
    <xf numFmtId="0" fontId="0" fillId="5" borderId="0" xfId="0" applyFill="1" applyAlignment="1">
      <alignment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wrapText="1"/>
    </xf>
    <xf numFmtId="4" fontId="5" fillId="5" borderId="2" xfId="0" applyNumberFormat="1" applyFont="1" applyFill="1" applyBorder="1" applyAlignment="1">
      <alignment wrapText="1"/>
    </xf>
    <xf numFmtId="4" fontId="5" fillId="7" borderId="2" xfId="0" applyNumberFormat="1" applyFont="1" applyFill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4" fontId="7" fillId="5" borderId="2" xfId="0" applyNumberFormat="1" applyFont="1" applyFill="1" applyBorder="1" applyAlignment="1">
      <alignment wrapText="1"/>
    </xf>
    <xf numFmtId="4" fontId="7" fillId="7" borderId="2" xfId="0" applyNumberFormat="1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6" fillId="5" borderId="0" xfId="0" applyFont="1" applyFill="1" applyAlignment="1">
      <alignment wrapText="1"/>
    </xf>
    <xf numFmtId="4" fontId="0" fillId="5" borderId="0" xfId="0" applyNumberFormat="1" applyFill="1" applyAlignment="1">
      <alignment wrapText="1"/>
    </xf>
    <xf numFmtId="0" fontId="0" fillId="5" borderId="2" xfId="0" applyFill="1" applyBorder="1" applyAlignment="1">
      <alignment wrapText="1"/>
    </xf>
    <xf numFmtId="0" fontId="0" fillId="5" borderId="0" xfId="0" applyFill="1" applyAlignment="1">
      <alignment horizontal="center" wrapText="1"/>
    </xf>
    <xf numFmtId="4" fontId="0" fillId="5" borderId="2" xfId="0" applyNumberFormat="1" applyFill="1" applyBorder="1" applyAlignment="1">
      <alignment wrapText="1"/>
    </xf>
    <xf numFmtId="0" fontId="0" fillId="5" borderId="0" xfId="0" applyFill="1"/>
    <xf numFmtId="49" fontId="3" fillId="5" borderId="2" xfId="0" applyNumberFormat="1" applyFont="1" applyFill="1" applyBorder="1"/>
    <xf numFmtId="0" fontId="0" fillId="3" borderId="0" xfId="0" applyFill="1" applyAlignment="1">
      <alignment wrapText="1"/>
    </xf>
    <xf numFmtId="0" fontId="7" fillId="5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9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49" fontId="3" fillId="5" borderId="8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49" fontId="9" fillId="0" borderId="13" xfId="0" applyNumberFormat="1" applyFont="1" applyBorder="1" applyAlignment="1">
      <alignment horizontal="center" vertical="top" wrapText="1"/>
    </xf>
    <xf numFmtId="49" fontId="0" fillId="5" borderId="2" xfId="0" applyNumberFormat="1" applyFill="1" applyBorder="1"/>
    <xf numFmtId="49" fontId="0" fillId="5" borderId="8" xfId="0" applyNumberFormat="1" applyFill="1" applyBorder="1"/>
    <xf numFmtId="49" fontId="0" fillId="5" borderId="8" xfId="0" applyNumberFormat="1" applyFill="1" applyBorder="1" applyAlignment="1">
      <alignment horizontal="center"/>
    </xf>
    <xf numFmtId="0" fontId="0" fillId="5" borderId="14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top" wrapText="1"/>
    </xf>
    <xf numFmtId="49" fontId="0" fillId="0" borderId="5" xfId="0" applyNumberFormat="1" applyBorder="1"/>
    <xf numFmtId="49" fontId="3" fillId="5" borderId="15" xfId="0" applyNumberFormat="1" applyFont="1" applyFill="1" applyBorder="1"/>
    <xf numFmtId="49" fontId="12" fillId="5" borderId="2" xfId="0" applyNumberFormat="1" applyFont="1" applyFill="1" applyBorder="1" applyAlignment="1">
      <alignment horizontal="center"/>
    </xf>
    <xf numFmtId="0" fontId="0" fillId="0" borderId="2" xfId="0" applyBorder="1"/>
    <xf numFmtId="49" fontId="0" fillId="5" borderId="5" xfId="0" applyNumberFormat="1" applyFill="1" applyBorder="1"/>
    <xf numFmtId="0" fontId="0" fillId="0" borderId="14" xfId="0" applyBorder="1" applyAlignment="1">
      <alignment wrapText="1"/>
    </xf>
    <xf numFmtId="49" fontId="3" fillId="5" borderId="2" xfId="0" applyNumberFormat="1" applyFont="1" applyFill="1" applyBorder="1" applyAlignment="1">
      <alignment horizontal="center"/>
    </xf>
    <xf numFmtId="49" fontId="14" fillId="5" borderId="2" xfId="0" applyNumberFormat="1" applyFont="1" applyFill="1" applyBorder="1"/>
    <xf numFmtId="49" fontId="15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0" fontId="16" fillId="5" borderId="0" xfId="0" applyFont="1" applyFill="1" applyAlignment="1">
      <alignment wrapText="1"/>
    </xf>
    <xf numFmtId="49" fontId="19" fillId="0" borderId="13" xfId="0" applyNumberFormat="1" applyFont="1" applyBorder="1" applyAlignment="1">
      <alignment horizontal="center" vertical="top" wrapText="1"/>
    </xf>
    <xf numFmtId="0" fontId="20" fillId="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wrapText="1"/>
    </xf>
    <xf numFmtId="49" fontId="1" fillId="5" borderId="2" xfId="0" applyNumberFormat="1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164" fontId="7" fillId="5" borderId="2" xfId="0" applyNumberFormat="1" applyFon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64" fontId="7" fillId="9" borderId="2" xfId="0" applyNumberFormat="1" applyFont="1" applyFill="1" applyBorder="1" applyAlignment="1">
      <alignment wrapText="1"/>
    </xf>
    <xf numFmtId="164" fontId="7" fillId="7" borderId="2" xfId="0" applyNumberFormat="1" applyFont="1" applyFill="1" applyBorder="1" applyAlignment="1">
      <alignment wrapText="1"/>
    </xf>
    <xf numFmtId="164" fontId="0" fillId="7" borderId="2" xfId="0" applyNumberForma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wrapText="1"/>
    </xf>
    <xf numFmtId="164" fontId="7" fillId="5" borderId="4" xfId="0" applyNumberFormat="1" applyFont="1" applyFill="1" applyBorder="1" applyAlignment="1">
      <alignment wrapText="1"/>
    </xf>
    <xf numFmtId="164" fontId="7" fillId="10" borderId="4" xfId="0" applyNumberFormat="1" applyFont="1" applyFill="1" applyBorder="1" applyAlignment="1">
      <alignment wrapText="1"/>
    </xf>
    <xf numFmtId="164" fontId="22" fillId="5" borderId="2" xfId="0" applyNumberFormat="1" applyFont="1" applyFill="1" applyBorder="1" applyAlignment="1">
      <alignment wrapText="1"/>
    </xf>
    <xf numFmtId="4" fontId="7" fillId="9" borderId="2" xfId="0" applyNumberFormat="1" applyFont="1" applyFill="1" applyBorder="1" applyAlignment="1">
      <alignment wrapText="1"/>
    </xf>
    <xf numFmtId="164" fontId="7" fillId="10" borderId="2" xfId="0" applyNumberFormat="1" applyFont="1" applyFill="1" applyBorder="1" applyAlignment="1">
      <alignment wrapText="1"/>
    </xf>
    <xf numFmtId="2" fontId="0" fillId="0" borderId="0" xfId="0" applyNumberFormat="1"/>
    <xf numFmtId="2" fontId="0" fillId="5" borderId="0" xfId="0" applyNumberFormat="1" applyFill="1" applyAlignment="1">
      <alignment wrapText="1"/>
    </xf>
    <xf numFmtId="0" fontId="7" fillId="9" borderId="2" xfId="0" applyFont="1" applyFill="1" applyBorder="1" applyAlignment="1">
      <alignment wrapText="1"/>
    </xf>
    <xf numFmtId="164" fontId="7" fillId="9" borderId="4" xfId="0" applyNumberFormat="1" applyFont="1" applyFill="1" applyBorder="1" applyAlignment="1">
      <alignment wrapText="1"/>
    </xf>
    <xf numFmtId="164" fontId="0" fillId="10" borderId="2" xfId="0" applyNumberFormat="1" applyFill="1" applyBorder="1" applyAlignment="1">
      <alignment wrapText="1"/>
    </xf>
    <xf numFmtId="4" fontId="0" fillId="9" borderId="2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4" fontId="0" fillId="5" borderId="0" xfId="0" applyNumberForma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7" fillId="5" borderId="0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0" fontId="18" fillId="5" borderId="0" xfId="0" applyFont="1" applyFill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49" fontId="0" fillId="5" borderId="0" xfId="0" applyNumberFormat="1" applyFill="1" applyBorder="1"/>
    <xf numFmtId="0" fontId="8" fillId="5" borderId="0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164" fontId="7" fillId="5" borderId="2" xfId="0" applyNumberFormat="1" applyFont="1" applyFill="1" applyBorder="1" applyAlignment="1">
      <alignment horizontal="center" wrapText="1"/>
    </xf>
    <xf numFmtId="164" fontId="0" fillId="5" borderId="2" xfId="0" applyNumberForma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 wrapText="1"/>
    </xf>
    <xf numFmtId="0" fontId="0" fillId="5" borderId="18" xfId="0" applyFill="1" applyBorder="1" applyAlignment="1">
      <alignment wrapText="1"/>
    </xf>
    <xf numFmtId="4" fontId="0" fillId="5" borderId="18" xfId="0" applyNumberFormat="1" applyFill="1" applyBorder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wrapText="1"/>
    </xf>
    <xf numFmtId="0" fontId="0" fillId="5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7" fillId="5" borderId="0" xfId="0" applyNumberFormat="1" applyFont="1" applyFill="1" applyBorder="1" applyAlignment="1">
      <alignment wrapText="1"/>
    </xf>
    <xf numFmtId="164" fontId="7" fillId="7" borderId="0" xfId="0" applyNumberFormat="1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49" fontId="1" fillId="5" borderId="8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wrapText="1"/>
    </xf>
    <xf numFmtId="2" fontId="0" fillId="5" borderId="2" xfId="0" applyNumberFormat="1" applyFill="1" applyBorder="1" applyAlignment="1">
      <alignment wrapText="1"/>
    </xf>
    <xf numFmtId="2" fontId="0" fillId="9" borderId="2" xfId="0" applyNumberForma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1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164" fontId="0" fillId="9" borderId="0" xfId="0" applyNumberForma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8" borderId="19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14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8" borderId="0" xfId="0" applyFont="1" applyFill="1" applyAlignment="1">
      <alignment horizontal="center" wrapText="1"/>
    </xf>
    <xf numFmtId="0" fontId="4" fillId="8" borderId="7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8" borderId="12" xfId="0" applyFont="1" applyFill="1" applyBorder="1" applyAlignment="1">
      <alignment horizontal="center" wrapText="1"/>
    </xf>
    <xf numFmtId="0" fontId="4" fillId="8" borderId="17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0" fontId="4" fillId="8" borderId="20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</cellXfs>
  <cellStyles count="2">
    <cellStyle name="Επεξηγηματικό κείμενο" xfId="1" builtinId="53" customBuiltin="1"/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F187C"/>
      <rgbColor rgb="0000AAAD"/>
      <rgbColor rgb="00C0C0C0"/>
      <rgbColor rgb="005E8AC7"/>
      <rgbColor rgb="00BD7CB5"/>
      <rgbColor rgb="00A3238E"/>
      <rgbColor rgb="00F2F2F2"/>
      <rgbColor rgb="00CCFFFF"/>
      <rgbColor rgb="00660066"/>
      <rgbColor rgb="00FF8080"/>
      <rgbColor rgb="000066CC"/>
      <rgbColor rgb="00DFCCE4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BCE4E5"/>
      <rgbColor rgb="00FFFF99"/>
      <rgbColor rgb="0087D1D1"/>
      <rgbColor rgb="00FF99CC"/>
      <rgbColor rgb="00C7A0CB"/>
      <rgbColor rgb="00FFCC99"/>
      <rgbColor rgb="003366FF"/>
      <rgbColor rgb="0065C295"/>
      <rgbColor rgb="0099CC00"/>
      <rgbColor rgb="00FFCC00"/>
      <rgbColor rgb="00FF9900"/>
      <rgbColor rgb="00FF6600"/>
      <rgbColor rgb="00666699"/>
      <rgbColor rgb="00AAAAAA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E1261"/>
      <color rgb="FFD5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zoomScaleNormal="100" workbookViewId="0">
      <selection activeCell="P1" sqref="P1:P1048576"/>
    </sheetView>
  </sheetViews>
  <sheetFormatPr defaultColWidth="8.5703125"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5" width="16.28515625" style="10" customWidth="1"/>
    <col min="6" max="6" width="17.28515625" style="10" customWidth="1"/>
    <col min="7" max="9" width="9.28515625" style="10" customWidth="1"/>
    <col min="10" max="10" width="9.28515625" style="23" customWidth="1"/>
    <col min="11" max="11" width="16.7109375" style="23" customWidth="1"/>
    <col min="12" max="12" width="9.140625" style="10" customWidth="1"/>
    <col min="13" max="13" width="10.42578125" style="23" customWidth="1"/>
    <col min="14" max="14" width="10.5703125" style="10" customWidth="1"/>
    <col min="15" max="15" width="15.5703125" style="23" customWidth="1"/>
    <col min="16" max="16" width="11" style="10" customWidth="1"/>
  </cols>
  <sheetData>
    <row r="1" spans="1:16" s="27" customFormat="1" ht="30" customHeight="1" x14ac:dyDescent="0.25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0"/>
    </row>
    <row r="2" spans="1:16" ht="19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6" ht="54.75" customHeight="1" x14ac:dyDescent="0.25">
      <c r="A3" s="5" t="s">
        <v>47</v>
      </c>
      <c r="B3" s="11" t="s">
        <v>42</v>
      </c>
      <c r="C3" s="43" t="s">
        <v>46</v>
      </c>
      <c r="D3" s="9" t="s">
        <v>43</v>
      </c>
      <c r="E3" s="101" t="s">
        <v>202</v>
      </c>
      <c r="F3" s="101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1" t="s">
        <v>205</v>
      </c>
    </row>
    <row r="4" spans="1:16" ht="83.25" customHeight="1" x14ac:dyDescent="0.25">
      <c r="A4" s="136" t="s">
        <v>51</v>
      </c>
      <c r="B4" s="137"/>
      <c r="C4" s="137"/>
      <c r="D4" s="138"/>
      <c r="E4" s="100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5"/>
      <c r="N4" s="12"/>
      <c r="O4" s="12"/>
    </row>
    <row r="5" spans="1:16" ht="30" customHeight="1" x14ac:dyDescent="0.25">
      <c r="A5" s="3">
        <v>1</v>
      </c>
      <c r="B5" s="46" t="s">
        <v>63</v>
      </c>
      <c r="C5" s="17" t="s">
        <v>62</v>
      </c>
      <c r="D5" s="18" t="s">
        <v>165</v>
      </c>
      <c r="E5" s="18">
        <v>165.3</v>
      </c>
      <c r="F5" s="108">
        <v>557.40700000000004</v>
      </c>
      <c r="G5" s="75">
        <v>45</v>
      </c>
      <c r="H5" s="75">
        <f>G5*$H$8/$G$8</f>
        <v>45</v>
      </c>
      <c r="I5" s="75">
        <v>85</v>
      </c>
      <c r="J5" s="75">
        <f>I5*$J$9/$I$9</f>
        <v>85</v>
      </c>
      <c r="K5" s="75">
        <v>45</v>
      </c>
      <c r="L5" s="75">
        <f t="shared" ref="L5:L6" si="0">K5*$L$7/$K$7</f>
        <v>45</v>
      </c>
      <c r="M5" s="78">
        <f>G5+I5+K5</f>
        <v>175</v>
      </c>
      <c r="N5" s="75">
        <f>H5+J5+L5</f>
        <v>175</v>
      </c>
      <c r="O5" s="78">
        <f>F5+N5</f>
        <v>732.40700000000004</v>
      </c>
      <c r="P5" s="10" t="s">
        <v>191</v>
      </c>
    </row>
    <row r="6" spans="1:16" ht="30" customHeight="1" x14ac:dyDescent="0.25">
      <c r="A6" s="3">
        <v>2</v>
      </c>
      <c r="B6" s="63" t="s">
        <v>59</v>
      </c>
      <c r="C6" s="17" t="s">
        <v>58</v>
      </c>
      <c r="D6" s="18" t="s">
        <v>165</v>
      </c>
      <c r="E6" s="18">
        <v>119.188</v>
      </c>
      <c r="F6" s="109">
        <v>499.55500000000001</v>
      </c>
      <c r="G6" s="75">
        <v>45</v>
      </c>
      <c r="H6" s="75">
        <f t="shared" ref="H6:H7" si="1">G6*$H$8/$G$8</f>
        <v>45</v>
      </c>
      <c r="I6" s="76">
        <v>85</v>
      </c>
      <c r="J6" s="75">
        <f t="shared" ref="J6:J11" si="2">I6*$J$9/$I$9</f>
        <v>85</v>
      </c>
      <c r="K6" s="75">
        <v>45</v>
      </c>
      <c r="L6" s="75">
        <f t="shared" si="0"/>
        <v>45</v>
      </c>
      <c r="M6" s="78">
        <f t="shared" ref="M6:M11" si="3">G6+I6+K6</f>
        <v>175</v>
      </c>
      <c r="N6" s="75">
        <f t="shared" ref="N6:N11" si="4">H6+J6+L6</f>
        <v>175</v>
      </c>
      <c r="O6" s="78">
        <f t="shared" ref="O6:O11" si="5">F6+N6</f>
        <v>674.55500000000006</v>
      </c>
      <c r="P6" s="10" t="s">
        <v>190</v>
      </c>
    </row>
    <row r="7" spans="1:16" ht="30" customHeight="1" x14ac:dyDescent="0.25">
      <c r="A7" s="3">
        <v>3</v>
      </c>
      <c r="B7" s="63" t="s">
        <v>57</v>
      </c>
      <c r="C7" s="17" t="s">
        <v>56</v>
      </c>
      <c r="D7" s="18" t="s">
        <v>165</v>
      </c>
      <c r="E7" s="25">
        <v>185.85599999999999</v>
      </c>
      <c r="F7" s="18">
        <v>485.029</v>
      </c>
      <c r="G7" s="75">
        <v>45</v>
      </c>
      <c r="H7" s="75">
        <f t="shared" si="1"/>
        <v>45</v>
      </c>
      <c r="I7" s="78">
        <v>90</v>
      </c>
      <c r="J7" s="75">
        <f t="shared" si="2"/>
        <v>90</v>
      </c>
      <c r="K7" s="75">
        <v>50</v>
      </c>
      <c r="L7" s="75">
        <v>50</v>
      </c>
      <c r="M7" s="78">
        <f t="shared" si="3"/>
        <v>185</v>
      </c>
      <c r="N7" s="75">
        <f t="shared" si="4"/>
        <v>185</v>
      </c>
      <c r="O7" s="78">
        <f t="shared" si="5"/>
        <v>670.029</v>
      </c>
      <c r="P7" s="10" t="s">
        <v>193</v>
      </c>
    </row>
    <row r="8" spans="1:16" ht="30" customHeight="1" x14ac:dyDescent="0.25">
      <c r="A8" s="3">
        <v>4</v>
      </c>
      <c r="B8" s="63" t="s">
        <v>65</v>
      </c>
      <c r="C8" s="17" t="s">
        <v>64</v>
      </c>
      <c r="D8" s="18" t="s">
        <v>165</v>
      </c>
      <c r="E8" s="18">
        <v>91.4</v>
      </c>
      <c r="F8" s="108">
        <v>471.67599999999999</v>
      </c>
      <c r="G8" s="75">
        <v>50</v>
      </c>
      <c r="H8" s="79">
        <v>50</v>
      </c>
      <c r="I8" s="78">
        <v>90</v>
      </c>
      <c r="J8" s="75">
        <f t="shared" si="2"/>
        <v>90</v>
      </c>
      <c r="K8" s="75">
        <v>50</v>
      </c>
      <c r="L8" s="75">
        <f>K8*$L$7/$K$7</f>
        <v>50</v>
      </c>
      <c r="M8" s="78">
        <f t="shared" si="3"/>
        <v>190</v>
      </c>
      <c r="N8" s="75">
        <f t="shared" si="4"/>
        <v>190</v>
      </c>
      <c r="O8" s="78">
        <f t="shared" si="5"/>
        <v>661.67599999999993</v>
      </c>
      <c r="P8" s="10" t="s">
        <v>191</v>
      </c>
    </row>
    <row r="9" spans="1:16" ht="30" customHeight="1" x14ac:dyDescent="0.25">
      <c r="A9" s="3">
        <v>5</v>
      </c>
      <c r="B9" s="63" t="s">
        <v>55</v>
      </c>
      <c r="C9" s="17" t="s">
        <v>54</v>
      </c>
      <c r="D9" s="18" t="s">
        <v>165</v>
      </c>
      <c r="E9" s="18">
        <v>92.388000000000005</v>
      </c>
      <c r="F9" s="108">
        <v>400.45499999999998</v>
      </c>
      <c r="G9" s="75">
        <v>50</v>
      </c>
      <c r="H9" s="75">
        <f>G9*$H$8/$G$8</f>
        <v>50</v>
      </c>
      <c r="I9" s="75">
        <v>100</v>
      </c>
      <c r="J9" s="76">
        <v>100</v>
      </c>
      <c r="K9" s="75">
        <v>50</v>
      </c>
      <c r="L9" s="75">
        <f t="shared" ref="L9:L11" si="6">K9*$L$7/$K$7</f>
        <v>50</v>
      </c>
      <c r="M9" s="78">
        <f t="shared" si="3"/>
        <v>200</v>
      </c>
      <c r="N9" s="75">
        <f t="shared" si="4"/>
        <v>200</v>
      </c>
      <c r="O9" s="78">
        <f t="shared" si="5"/>
        <v>600.45499999999993</v>
      </c>
      <c r="P9" s="10" t="s">
        <v>192</v>
      </c>
    </row>
    <row r="10" spans="1:16" ht="30" customHeight="1" x14ac:dyDescent="0.25">
      <c r="A10" s="3">
        <v>6</v>
      </c>
      <c r="B10" s="63" t="s">
        <v>53</v>
      </c>
      <c r="C10" s="17" t="s">
        <v>52</v>
      </c>
      <c r="D10" s="18" t="s">
        <v>165</v>
      </c>
      <c r="E10" s="18">
        <v>192.42</v>
      </c>
      <c r="F10" s="108">
        <v>381.53500000000003</v>
      </c>
      <c r="G10" s="75">
        <v>40</v>
      </c>
      <c r="H10" s="75">
        <f t="shared" ref="H10:H11" si="7">G10*$H$8/$G$8</f>
        <v>40</v>
      </c>
      <c r="I10" s="75">
        <v>90</v>
      </c>
      <c r="J10" s="75">
        <f t="shared" si="2"/>
        <v>90</v>
      </c>
      <c r="K10" s="75">
        <v>45</v>
      </c>
      <c r="L10" s="75">
        <f t="shared" si="6"/>
        <v>45</v>
      </c>
      <c r="M10" s="78">
        <f t="shared" si="3"/>
        <v>175</v>
      </c>
      <c r="N10" s="75">
        <f t="shared" si="4"/>
        <v>175</v>
      </c>
      <c r="O10" s="78">
        <f t="shared" si="5"/>
        <v>556.53500000000008</v>
      </c>
      <c r="P10" s="10" t="s">
        <v>192</v>
      </c>
    </row>
    <row r="11" spans="1:16" ht="30" customHeight="1" x14ac:dyDescent="0.25">
      <c r="A11" s="3">
        <v>7</v>
      </c>
      <c r="B11" s="63" t="s">
        <v>61</v>
      </c>
      <c r="C11" s="17" t="s">
        <v>60</v>
      </c>
      <c r="D11" s="18" t="s">
        <v>165</v>
      </c>
      <c r="E11" s="18">
        <v>64.941000000000003</v>
      </c>
      <c r="F11" s="108">
        <v>119.774</v>
      </c>
      <c r="G11" s="75">
        <v>40</v>
      </c>
      <c r="H11" s="75">
        <f t="shared" si="7"/>
        <v>40</v>
      </c>
      <c r="I11" s="75">
        <v>80</v>
      </c>
      <c r="J11" s="75">
        <f t="shared" si="2"/>
        <v>80</v>
      </c>
      <c r="K11" s="75">
        <v>50</v>
      </c>
      <c r="L11" s="75">
        <f t="shared" si="6"/>
        <v>50</v>
      </c>
      <c r="M11" s="78">
        <f t="shared" si="3"/>
        <v>170</v>
      </c>
      <c r="N11" s="75">
        <f t="shared" si="4"/>
        <v>170</v>
      </c>
      <c r="O11" s="78">
        <f t="shared" si="5"/>
        <v>289.774</v>
      </c>
      <c r="P11" s="10" t="s">
        <v>191</v>
      </c>
    </row>
    <row r="12" spans="1:16" ht="16.5" customHeight="1" x14ac:dyDescent="0.25">
      <c r="A12" s="7"/>
      <c r="B12" s="25"/>
      <c r="C12" s="25"/>
      <c r="D12" s="25"/>
      <c r="E12" s="25"/>
    </row>
    <row r="13" spans="1:16" ht="30" customHeight="1" x14ac:dyDescent="0.25">
      <c r="A13" s="139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1"/>
    </row>
  </sheetData>
  <sheetProtection algorithmName="SHA-512" hashValue="QhyrR3epOe1nk4AAgRvbD8ckI65RhvXAXcylvCpkj4zTzT5IalRXIbX2mgQxsQqmrNKpgY6hi8SXlFPLcffr3g==" saltValue="rzT1VDyYOZaf2gVece7gBw==" spinCount="100000" sheet="1" objects="1" scenarios="1"/>
  <mergeCells count="6">
    <mergeCell ref="A2:O2"/>
    <mergeCell ref="A1:O1"/>
    <mergeCell ref="A4:D4"/>
    <mergeCell ref="A13:O13"/>
    <mergeCell ref="K3:L3"/>
    <mergeCell ref="G3:J3"/>
  </mergeCells>
  <phoneticPr fontId="10" type="noConversion"/>
  <pageMargins left="0.7" right="0.7" top="0.75" bottom="0.75" header="0.51180555555555496" footer="0.51180555555555496"/>
  <pageSetup paperSize="9" scale="60" firstPageNumber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3"/>
  <sheetViews>
    <sheetView workbookViewId="0">
      <selection activeCell="R1" sqref="R1:R1048576"/>
    </sheetView>
  </sheetViews>
  <sheetFormatPr defaultRowHeight="15" x14ac:dyDescent="0.25"/>
  <cols>
    <col min="1" max="1" width="3.85546875" style="1" customWidth="1"/>
    <col min="2" max="2" width="13.42578125" style="10" customWidth="1"/>
    <col min="3" max="3" width="21" style="10" customWidth="1"/>
    <col min="4" max="4" width="16.42578125" style="10" customWidth="1"/>
    <col min="5" max="5" width="9.5703125" style="10" customWidth="1"/>
    <col min="6" max="8" width="9.28515625" style="10" customWidth="1"/>
    <col min="9" max="9" width="9.28515625" style="23" customWidth="1"/>
    <col min="10" max="10" width="9.140625" style="23"/>
    <col min="11" max="11" width="15" style="10" customWidth="1"/>
    <col min="12" max="12" width="9.140625" style="23"/>
    <col min="13" max="13" width="9.140625" style="10"/>
    <col min="14" max="14" width="11.28515625" style="23" customWidth="1"/>
    <col min="15" max="15" width="11.7109375" style="10" customWidth="1"/>
  </cols>
  <sheetData>
    <row r="1" spans="1:18" ht="15.75" x14ac:dyDescent="0.25">
      <c r="A1" s="154" t="s">
        <v>244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8" ht="48.75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8" ht="102" x14ac:dyDescent="0.25">
      <c r="A3" s="2" t="s">
        <v>41</v>
      </c>
      <c r="B3" s="9" t="s">
        <v>42</v>
      </c>
      <c r="C3" s="32" t="s">
        <v>46</v>
      </c>
      <c r="D3" s="9" t="s">
        <v>43</v>
      </c>
      <c r="E3" s="103" t="s">
        <v>202</v>
      </c>
      <c r="F3" s="103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3" t="s">
        <v>205</v>
      </c>
    </row>
    <row r="4" spans="1:18" ht="64.5" customHeight="1" x14ac:dyDescent="0.25">
      <c r="A4" s="148" t="s">
        <v>187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8" ht="26.25" x14ac:dyDescent="0.25">
      <c r="A5" s="4">
        <v>1</v>
      </c>
      <c r="B5" s="57" t="s">
        <v>83</v>
      </c>
      <c r="C5" s="57" t="s">
        <v>82</v>
      </c>
      <c r="D5" s="18" t="s">
        <v>188</v>
      </c>
      <c r="E5" s="90">
        <v>397.7</v>
      </c>
      <c r="F5" s="90">
        <v>766.00199999999995</v>
      </c>
      <c r="G5" s="90">
        <v>50</v>
      </c>
      <c r="H5" s="90">
        <v>50</v>
      </c>
      <c r="I5" s="90">
        <v>90</v>
      </c>
      <c r="J5" s="83">
        <v>100</v>
      </c>
      <c r="K5" s="90">
        <v>50</v>
      </c>
      <c r="L5" s="90">
        <v>50</v>
      </c>
      <c r="M5" s="83">
        <f>G5+I5+K5</f>
        <v>190</v>
      </c>
      <c r="N5" s="83">
        <f>H5+J5+L5</f>
        <v>200</v>
      </c>
      <c r="O5" s="90">
        <f>F5+N5</f>
        <v>966.00199999999995</v>
      </c>
      <c r="P5" t="s">
        <v>196</v>
      </c>
    </row>
    <row r="6" spans="1:18" ht="26.25" x14ac:dyDescent="0.25">
      <c r="A6" s="8">
        <v>2</v>
      </c>
      <c r="B6" s="57" t="s">
        <v>142</v>
      </c>
      <c r="C6" s="57" t="s">
        <v>143</v>
      </c>
      <c r="D6" s="18" t="s">
        <v>188</v>
      </c>
      <c r="E6" s="77">
        <v>374.58800000000002</v>
      </c>
      <c r="F6" s="77">
        <v>752</v>
      </c>
      <c r="G6" s="77">
        <v>50</v>
      </c>
      <c r="H6" s="77">
        <v>50</v>
      </c>
      <c r="I6" s="77">
        <v>90</v>
      </c>
      <c r="J6" s="86">
        <v>100</v>
      </c>
      <c r="K6" s="77">
        <v>50</v>
      </c>
      <c r="L6" s="77">
        <v>50</v>
      </c>
      <c r="M6" s="86">
        <f>G6+I6+K6</f>
        <v>190</v>
      </c>
      <c r="N6" s="86">
        <f>H6+J6+L6</f>
        <v>200</v>
      </c>
      <c r="O6" s="77">
        <f>F6+N6</f>
        <v>952</v>
      </c>
      <c r="P6" t="s">
        <v>196</v>
      </c>
    </row>
    <row r="7" spans="1:18" x14ac:dyDescent="0.25">
      <c r="A7" s="6"/>
      <c r="B7" s="22"/>
      <c r="C7" s="22"/>
    </row>
    <row r="8" spans="1:18" x14ac:dyDescent="0.25">
      <c r="A8" s="6"/>
      <c r="B8" s="22"/>
      <c r="C8" s="22"/>
    </row>
    <row r="9" spans="1:18" ht="15.75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spans="1:18" ht="15.75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2" spans="1:18" x14ac:dyDescent="0.25">
      <c r="C12" s="94"/>
      <c r="D12" s="119"/>
      <c r="E12" s="120"/>
      <c r="F12" s="121"/>
      <c r="G12"/>
      <c r="R12" s="82"/>
    </row>
    <row r="13" spans="1:18" x14ac:dyDescent="0.25">
      <c r="C13" s="119"/>
      <c r="D13" s="94"/>
      <c r="E13" s="94"/>
      <c r="F13" s="94"/>
    </row>
  </sheetData>
  <sheetProtection algorithmName="SHA-512" hashValue="L8aFZglwGV87rePE1tfEeaLSyi5KhOQxPnfoQ+sUmLoJvlxXdXgGnFqghOP8zjDmxRLeRDEHLyTo4ka2IqyzWA==" saltValue="6mQC33hmKnUlLCDdRfoLxQ==" spinCount="100000" sheet="1" objects="1" scenarios="1"/>
  <mergeCells count="7">
    <mergeCell ref="A10:O10"/>
    <mergeCell ref="A4:D4"/>
    <mergeCell ref="A9:O9"/>
    <mergeCell ref="A1:O1"/>
    <mergeCell ref="A2:O2"/>
    <mergeCell ref="K3:L3"/>
    <mergeCell ref="G3:J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0"/>
  <sheetViews>
    <sheetView topLeftCell="A11" zoomScaleNormal="100" workbookViewId="0">
      <selection activeCell="R11" sqref="R1:R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2.7109375" style="10" customWidth="1"/>
    <col min="5" max="5" width="15" style="10" customWidth="1"/>
    <col min="6" max="6" width="14.85546875" style="10" customWidth="1"/>
    <col min="7" max="8" width="9.28515625" style="10" customWidth="1"/>
    <col min="9" max="9" width="9.28515625" style="23" customWidth="1"/>
    <col min="10" max="10" width="16.5703125" style="23" customWidth="1"/>
    <col min="11" max="11" width="17.28515625" style="10" customWidth="1"/>
    <col min="12" max="12" width="11.140625" style="23" customWidth="1"/>
    <col min="13" max="13" width="14" style="10" customWidth="1"/>
    <col min="14" max="14" width="13.85546875" style="23" customWidth="1"/>
    <col min="15" max="15" width="14.85546875" style="10" customWidth="1"/>
  </cols>
  <sheetData>
    <row r="1" spans="1:16" ht="39.75" customHeight="1" x14ac:dyDescent="0.25">
      <c r="A1" s="155" t="s">
        <v>237</v>
      </c>
      <c r="B1" s="153"/>
      <c r="C1" s="153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6" ht="38.25" customHeight="1" x14ac:dyDescent="0.25">
      <c r="A2" s="5" t="s">
        <v>41</v>
      </c>
      <c r="B2" s="9" t="s">
        <v>42</v>
      </c>
      <c r="C2" s="32" t="s">
        <v>46</v>
      </c>
      <c r="D2" s="9" t="s">
        <v>43</v>
      </c>
      <c r="E2" s="103" t="s">
        <v>202</v>
      </c>
      <c r="F2" s="103" t="s">
        <v>201</v>
      </c>
      <c r="G2" s="144" t="s">
        <v>203</v>
      </c>
      <c r="H2" s="145"/>
      <c r="I2" s="145"/>
      <c r="J2" s="143"/>
      <c r="K2" s="142" t="s">
        <v>204</v>
      </c>
      <c r="L2" s="143"/>
      <c r="M2" s="11" t="s">
        <v>44</v>
      </c>
      <c r="N2" s="11" t="s">
        <v>45</v>
      </c>
      <c r="O2" s="103" t="s">
        <v>205</v>
      </c>
    </row>
    <row r="3" spans="1:16" ht="69.75" customHeight="1" x14ac:dyDescent="0.25">
      <c r="A3" s="148" t="s">
        <v>3</v>
      </c>
      <c r="B3" s="148"/>
      <c r="C3" s="148"/>
      <c r="D3" s="148"/>
      <c r="E3" s="12"/>
      <c r="F3" s="12"/>
      <c r="G3" s="12" t="s">
        <v>206</v>
      </c>
      <c r="H3" s="12" t="s">
        <v>207</v>
      </c>
      <c r="I3" s="12" t="s">
        <v>208</v>
      </c>
      <c r="J3" s="13" t="s">
        <v>209</v>
      </c>
      <c r="K3" s="14" t="s">
        <v>210</v>
      </c>
      <c r="L3" s="12" t="s">
        <v>207</v>
      </c>
      <c r="M3" s="12"/>
      <c r="N3" s="12"/>
      <c r="O3" s="11"/>
    </row>
    <row r="4" spans="1:16" ht="26.25" x14ac:dyDescent="0.25">
      <c r="A4" s="4">
        <v>1</v>
      </c>
      <c r="B4" s="54" t="s">
        <v>221</v>
      </c>
      <c r="C4" s="54" t="s">
        <v>5</v>
      </c>
      <c r="D4" s="18" t="s">
        <v>6</v>
      </c>
      <c r="E4" s="76">
        <v>540.35</v>
      </c>
      <c r="F4" s="76">
        <v>635.19799999999998</v>
      </c>
      <c r="G4" s="76">
        <v>45</v>
      </c>
      <c r="H4" s="76">
        <f>G4*$H$5/$G$5</f>
        <v>45</v>
      </c>
      <c r="I4" s="76">
        <v>90</v>
      </c>
      <c r="J4" s="76">
        <f>I4*$J$5/$I$5</f>
        <v>90</v>
      </c>
      <c r="K4" s="76">
        <v>50</v>
      </c>
      <c r="L4" s="76">
        <v>50</v>
      </c>
      <c r="M4" s="76">
        <f>G4+I4+K4</f>
        <v>185</v>
      </c>
      <c r="N4" s="76">
        <f>H4+J4+L4</f>
        <v>185</v>
      </c>
      <c r="O4" s="76">
        <f>F4+N4</f>
        <v>820.19799999999998</v>
      </c>
      <c r="P4" t="s">
        <v>197</v>
      </c>
    </row>
    <row r="5" spans="1:16" ht="26.25" x14ac:dyDescent="0.25">
      <c r="A5" s="8">
        <v>2</v>
      </c>
      <c r="B5" s="54" t="s">
        <v>223</v>
      </c>
      <c r="C5" s="54" t="s">
        <v>222</v>
      </c>
      <c r="D5" s="18" t="s">
        <v>6</v>
      </c>
      <c r="E5" s="76">
        <v>245.52500000000001</v>
      </c>
      <c r="F5" s="76">
        <v>499.82</v>
      </c>
      <c r="G5" s="79">
        <v>50</v>
      </c>
      <c r="H5" s="76">
        <v>50</v>
      </c>
      <c r="I5" s="76">
        <v>100</v>
      </c>
      <c r="J5" s="76">
        <v>100</v>
      </c>
      <c r="K5" s="76">
        <v>50</v>
      </c>
      <c r="L5" s="76">
        <f>K5*$L$4/$K$4</f>
        <v>50</v>
      </c>
      <c r="M5" s="76">
        <f t="shared" ref="M5:M7" si="0">G5+I5+K5</f>
        <v>200</v>
      </c>
      <c r="N5" s="76">
        <f t="shared" ref="N5:N7" si="1">H5+J5+L5</f>
        <v>200</v>
      </c>
      <c r="O5" s="76">
        <f t="shared" ref="O5:O6" si="2">F5+N5</f>
        <v>699.81999999999994</v>
      </c>
      <c r="P5" t="s">
        <v>194</v>
      </c>
    </row>
    <row r="6" spans="1:16" ht="26.25" x14ac:dyDescent="0.25">
      <c r="A6" s="8">
        <v>3</v>
      </c>
      <c r="B6" s="54" t="s">
        <v>7</v>
      </c>
      <c r="C6" s="54" t="s">
        <v>8</v>
      </c>
      <c r="D6" s="18" t="s">
        <v>6</v>
      </c>
      <c r="E6" s="76">
        <v>178.83799999999999</v>
      </c>
      <c r="F6" s="76">
        <v>273.62400000000002</v>
      </c>
      <c r="G6" s="76">
        <v>40</v>
      </c>
      <c r="H6" s="76">
        <f t="shared" ref="H6:H7" si="3">G6*$H$5/$G$5</f>
        <v>40</v>
      </c>
      <c r="I6" s="76">
        <v>100</v>
      </c>
      <c r="J6" s="76">
        <v>100</v>
      </c>
      <c r="K6" s="76">
        <v>50</v>
      </c>
      <c r="L6" s="76">
        <f t="shared" ref="L6:L7" si="4">K6*$L$4/$K$4</f>
        <v>50</v>
      </c>
      <c r="M6" s="76">
        <f t="shared" si="0"/>
        <v>190</v>
      </c>
      <c r="N6" s="76">
        <f t="shared" si="1"/>
        <v>190</v>
      </c>
      <c r="O6" s="76">
        <f t="shared" si="2"/>
        <v>463.62400000000002</v>
      </c>
      <c r="P6" t="s">
        <v>195</v>
      </c>
    </row>
    <row r="7" spans="1:16" ht="26.25" x14ac:dyDescent="0.25">
      <c r="A7" s="8">
        <v>4</v>
      </c>
      <c r="B7" s="54" t="s">
        <v>9</v>
      </c>
      <c r="C7" s="54" t="s">
        <v>10</v>
      </c>
      <c r="D7" s="18" t="s">
        <v>6</v>
      </c>
      <c r="E7" s="76">
        <v>201.65</v>
      </c>
      <c r="F7" s="76">
        <v>238.816</v>
      </c>
      <c r="G7" s="76"/>
      <c r="H7" s="76">
        <f t="shared" si="3"/>
        <v>0</v>
      </c>
      <c r="I7" s="79"/>
      <c r="J7" s="76">
        <v>100</v>
      </c>
      <c r="K7" s="79"/>
      <c r="L7" s="76">
        <f t="shared" si="4"/>
        <v>0</v>
      </c>
      <c r="M7" s="76">
        <f t="shared" si="0"/>
        <v>0</v>
      </c>
      <c r="N7" s="76">
        <f t="shared" si="1"/>
        <v>100</v>
      </c>
      <c r="O7" s="76">
        <v>0</v>
      </c>
      <c r="P7" t="s">
        <v>197</v>
      </c>
    </row>
    <row r="8" spans="1:16" x14ac:dyDescent="0.25">
      <c r="A8" s="6"/>
      <c r="B8" s="22"/>
      <c r="C8" s="22"/>
    </row>
    <row r="9" spans="1:16" x14ac:dyDescent="0.25">
      <c r="A9" s="7"/>
      <c r="B9" s="25"/>
      <c r="C9" s="25"/>
      <c r="D9" s="25"/>
    </row>
    <row r="10" spans="1:16" ht="15.75" x14ac:dyDescent="0.25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1:16" ht="25.5" customHeight="1" x14ac:dyDescent="0.25">
      <c r="A11" s="42" t="s">
        <v>47</v>
      </c>
      <c r="B11" s="11" t="s">
        <v>42</v>
      </c>
      <c r="C11" s="43" t="s">
        <v>46</v>
      </c>
      <c r="D11" s="9" t="s">
        <v>43</v>
      </c>
      <c r="E11" s="103" t="s">
        <v>202</v>
      </c>
      <c r="F11" s="103" t="s">
        <v>201</v>
      </c>
      <c r="G11" s="144" t="s">
        <v>203</v>
      </c>
      <c r="H11" s="145"/>
      <c r="I11" s="145"/>
      <c r="J11" s="143"/>
      <c r="K11" s="142" t="s">
        <v>204</v>
      </c>
      <c r="L11" s="143"/>
      <c r="M11" s="11" t="s">
        <v>44</v>
      </c>
      <c r="N11" s="11" t="s">
        <v>45</v>
      </c>
      <c r="O11" s="103" t="s">
        <v>205</v>
      </c>
    </row>
    <row r="12" spans="1:16" ht="82.5" customHeight="1" x14ac:dyDescent="0.25">
      <c r="A12" s="148" t="s">
        <v>11</v>
      </c>
      <c r="B12" s="148"/>
      <c r="C12" s="148"/>
      <c r="D12" s="148"/>
      <c r="E12" s="12"/>
      <c r="F12" s="12"/>
      <c r="G12" s="12" t="s">
        <v>206</v>
      </c>
      <c r="H12" s="12" t="s">
        <v>207</v>
      </c>
      <c r="I12" s="12" t="s">
        <v>208</v>
      </c>
      <c r="J12" s="13" t="s">
        <v>209</v>
      </c>
      <c r="K12" s="14" t="s">
        <v>210</v>
      </c>
      <c r="L12" s="12" t="s">
        <v>207</v>
      </c>
      <c r="M12" s="12"/>
      <c r="N12" s="12"/>
      <c r="O12" s="11"/>
    </row>
    <row r="13" spans="1:16" ht="26.25" x14ac:dyDescent="0.25">
      <c r="A13" s="4">
        <v>1</v>
      </c>
      <c r="B13" s="28" t="s">
        <v>4</v>
      </c>
      <c r="C13" s="17" t="s">
        <v>5</v>
      </c>
      <c r="D13" s="18" t="s">
        <v>174</v>
      </c>
      <c r="E13" s="76">
        <v>540.35</v>
      </c>
      <c r="F13" s="76">
        <v>632.19799999999998</v>
      </c>
      <c r="G13" s="76">
        <v>45</v>
      </c>
      <c r="H13" s="78">
        <f>G13*$H$14/$G$14</f>
        <v>45</v>
      </c>
      <c r="I13" s="76">
        <v>90</v>
      </c>
      <c r="J13" s="76">
        <f>I13*$J$14/$I$14</f>
        <v>90</v>
      </c>
      <c r="K13" s="76">
        <v>50</v>
      </c>
      <c r="L13" s="76">
        <v>50</v>
      </c>
      <c r="M13" s="76">
        <f>G13+I13+K13</f>
        <v>185</v>
      </c>
      <c r="N13" s="76">
        <f>H13+J13+L13</f>
        <v>185</v>
      </c>
      <c r="O13" s="76">
        <f>F13+N13</f>
        <v>817.19799999999998</v>
      </c>
      <c r="P13" t="s">
        <v>191</v>
      </c>
    </row>
    <row r="14" spans="1:16" ht="26.25" x14ac:dyDescent="0.25">
      <c r="A14" s="4">
        <v>2</v>
      </c>
      <c r="B14" s="28" t="s">
        <v>223</v>
      </c>
      <c r="C14" s="17" t="s">
        <v>222</v>
      </c>
      <c r="D14" s="18" t="s">
        <v>174</v>
      </c>
      <c r="E14" s="75">
        <v>245.52500000000001</v>
      </c>
      <c r="F14" s="76">
        <v>465.53800000000001</v>
      </c>
      <c r="G14" s="76">
        <v>50</v>
      </c>
      <c r="H14" s="78">
        <v>50</v>
      </c>
      <c r="I14" s="76">
        <v>100</v>
      </c>
      <c r="J14" s="76">
        <v>100</v>
      </c>
      <c r="K14" s="75">
        <v>50</v>
      </c>
      <c r="L14" s="78">
        <f>K14*$L$13/$K$13</f>
        <v>50</v>
      </c>
      <c r="M14" s="76">
        <f t="shared" ref="M14:M28" si="5">G14+I14+K14</f>
        <v>200</v>
      </c>
      <c r="N14" s="76">
        <f t="shared" ref="N14:N28" si="6">H14+J14+L14</f>
        <v>200</v>
      </c>
      <c r="O14" s="76">
        <f t="shared" ref="O14:O28" si="7">F14+N14</f>
        <v>665.53800000000001</v>
      </c>
      <c r="P14" t="s">
        <v>195</v>
      </c>
    </row>
    <row r="15" spans="1:16" ht="26.25" x14ac:dyDescent="0.25">
      <c r="A15" s="4">
        <v>3</v>
      </c>
      <c r="B15" s="28" t="s">
        <v>161</v>
      </c>
      <c r="C15" s="17" t="s">
        <v>162</v>
      </c>
      <c r="D15" s="18" t="s">
        <v>174</v>
      </c>
      <c r="E15" s="75">
        <v>209.01400000000001</v>
      </c>
      <c r="F15" s="76">
        <v>312.06799999999998</v>
      </c>
      <c r="G15" s="76">
        <v>40</v>
      </c>
      <c r="H15" s="78">
        <f>G15*$H$14/$G$14</f>
        <v>40</v>
      </c>
      <c r="I15" s="76">
        <v>80</v>
      </c>
      <c r="J15" s="76">
        <f>I15*$J$14/$I$14</f>
        <v>80</v>
      </c>
      <c r="K15" s="75">
        <v>50</v>
      </c>
      <c r="L15" s="78">
        <f t="shared" ref="L15:L28" si="8">K15*$L$13/$K$13</f>
        <v>50</v>
      </c>
      <c r="M15" s="76">
        <f t="shared" si="5"/>
        <v>170</v>
      </c>
      <c r="N15" s="76">
        <f t="shared" si="6"/>
        <v>170</v>
      </c>
      <c r="O15" s="76">
        <f t="shared" si="7"/>
        <v>482.06799999999998</v>
      </c>
      <c r="P15" t="s">
        <v>196</v>
      </c>
    </row>
    <row r="16" spans="1:16" ht="26.25" x14ac:dyDescent="0.25">
      <c r="A16" s="4">
        <v>4</v>
      </c>
      <c r="B16" s="28" t="s">
        <v>189</v>
      </c>
      <c r="C16" s="17" t="s">
        <v>0</v>
      </c>
      <c r="D16" s="18" t="s">
        <v>174</v>
      </c>
      <c r="E16" s="75">
        <v>183.4</v>
      </c>
      <c r="F16" s="76">
        <v>286.71499999999997</v>
      </c>
      <c r="G16" s="76"/>
      <c r="H16" s="78">
        <f t="shared" ref="H16:H28" si="9">G16*$H$14/$G$14</f>
        <v>0</v>
      </c>
      <c r="I16" s="76"/>
      <c r="J16" s="76">
        <f t="shared" ref="J16:J28" si="10">I16*$J$14/$I$14</f>
        <v>0</v>
      </c>
      <c r="K16" s="75" t="s">
        <v>212</v>
      </c>
      <c r="L16" s="78">
        <v>0</v>
      </c>
      <c r="M16" s="76">
        <v>0</v>
      </c>
      <c r="N16" s="76">
        <v>0</v>
      </c>
      <c r="O16" s="76">
        <v>0</v>
      </c>
      <c r="P16" t="s">
        <v>195</v>
      </c>
    </row>
    <row r="17" spans="1:16" ht="26.25" x14ac:dyDescent="0.25">
      <c r="A17" s="4">
        <v>5</v>
      </c>
      <c r="B17" s="28" t="s">
        <v>53</v>
      </c>
      <c r="C17" s="17" t="s">
        <v>52</v>
      </c>
      <c r="D17" s="18" t="s">
        <v>174</v>
      </c>
      <c r="E17" s="75">
        <v>192.42</v>
      </c>
      <c r="F17" s="76">
        <v>239.85</v>
      </c>
      <c r="G17" s="76">
        <v>40</v>
      </c>
      <c r="H17" s="78">
        <f t="shared" si="9"/>
        <v>40</v>
      </c>
      <c r="I17" s="76">
        <v>90</v>
      </c>
      <c r="J17" s="76">
        <f t="shared" si="10"/>
        <v>90</v>
      </c>
      <c r="K17" s="78">
        <v>45</v>
      </c>
      <c r="L17" s="78">
        <f t="shared" si="8"/>
        <v>45</v>
      </c>
      <c r="M17" s="76">
        <f t="shared" si="5"/>
        <v>175</v>
      </c>
      <c r="N17" s="76">
        <f t="shared" si="6"/>
        <v>175</v>
      </c>
      <c r="O17" s="76">
        <f t="shared" si="7"/>
        <v>414.85</v>
      </c>
      <c r="P17" t="s">
        <v>224</v>
      </c>
    </row>
    <row r="18" spans="1:16" ht="26.25" x14ac:dyDescent="0.25">
      <c r="A18" s="4">
        <v>6</v>
      </c>
      <c r="B18" s="28" t="s">
        <v>7</v>
      </c>
      <c r="C18" s="17" t="s">
        <v>8</v>
      </c>
      <c r="D18" s="18" t="s">
        <v>174</v>
      </c>
      <c r="E18" s="76">
        <v>178.83799999999999</v>
      </c>
      <c r="F18" s="76">
        <v>219.99299999999999</v>
      </c>
      <c r="G18" s="76">
        <v>40</v>
      </c>
      <c r="H18" s="78">
        <f t="shared" si="9"/>
        <v>40</v>
      </c>
      <c r="I18" s="76">
        <v>100</v>
      </c>
      <c r="J18" s="76">
        <f t="shared" si="10"/>
        <v>100</v>
      </c>
      <c r="K18" s="76">
        <v>50</v>
      </c>
      <c r="L18" s="78">
        <f t="shared" si="8"/>
        <v>50</v>
      </c>
      <c r="M18" s="76">
        <f t="shared" si="5"/>
        <v>190</v>
      </c>
      <c r="N18" s="76">
        <f t="shared" si="6"/>
        <v>190</v>
      </c>
      <c r="O18" s="76">
        <f t="shared" si="7"/>
        <v>409.99299999999999</v>
      </c>
      <c r="P18" t="s">
        <v>194</v>
      </c>
    </row>
    <row r="19" spans="1:16" ht="26.25" x14ac:dyDescent="0.25">
      <c r="A19" s="4">
        <v>7</v>
      </c>
      <c r="B19" s="28" t="s">
        <v>81</v>
      </c>
      <c r="C19" s="17" t="s">
        <v>80</v>
      </c>
      <c r="D19" s="18" t="s">
        <v>174</v>
      </c>
      <c r="E19" s="76">
        <v>130.98599999999999</v>
      </c>
      <c r="F19" s="76">
        <v>210.83699999999999</v>
      </c>
      <c r="G19" s="76">
        <v>45</v>
      </c>
      <c r="H19" s="78">
        <f t="shared" si="9"/>
        <v>45</v>
      </c>
      <c r="I19" s="76">
        <v>95</v>
      </c>
      <c r="J19" s="76">
        <f t="shared" si="10"/>
        <v>95</v>
      </c>
      <c r="K19" s="79">
        <v>50</v>
      </c>
      <c r="L19" s="78">
        <f t="shared" si="8"/>
        <v>50</v>
      </c>
      <c r="M19" s="76">
        <f t="shared" si="5"/>
        <v>190</v>
      </c>
      <c r="N19" s="76">
        <f t="shared" si="6"/>
        <v>190</v>
      </c>
      <c r="O19" s="76">
        <f t="shared" si="7"/>
        <v>400.83699999999999</v>
      </c>
      <c r="P19" t="s">
        <v>190</v>
      </c>
    </row>
    <row r="20" spans="1:16" ht="26.25" x14ac:dyDescent="0.25">
      <c r="A20" s="4">
        <v>8</v>
      </c>
      <c r="B20" s="28" t="s">
        <v>144</v>
      </c>
      <c r="C20" s="17" t="s">
        <v>145</v>
      </c>
      <c r="D20" s="18" t="s">
        <v>174</v>
      </c>
      <c r="E20" s="75">
        <v>148.744</v>
      </c>
      <c r="F20" s="76">
        <v>197.697</v>
      </c>
      <c r="G20" s="76">
        <v>45</v>
      </c>
      <c r="H20" s="78">
        <f t="shared" si="9"/>
        <v>45</v>
      </c>
      <c r="I20" s="76">
        <v>90</v>
      </c>
      <c r="J20" s="76">
        <f t="shared" si="10"/>
        <v>90</v>
      </c>
      <c r="K20" s="75">
        <v>50</v>
      </c>
      <c r="L20" s="78">
        <f t="shared" si="8"/>
        <v>50</v>
      </c>
      <c r="M20" s="76">
        <f t="shared" si="5"/>
        <v>185</v>
      </c>
      <c r="N20" s="76">
        <f t="shared" si="6"/>
        <v>185</v>
      </c>
      <c r="O20" s="76">
        <f t="shared" si="7"/>
        <v>382.697</v>
      </c>
      <c r="P20" t="s">
        <v>225</v>
      </c>
    </row>
    <row r="21" spans="1:16" ht="26.25" x14ac:dyDescent="0.25">
      <c r="A21" s="128">
        <v>9</v>
      </c>
      <c r="B21" s="28" t="s">
        <v>243</v>
      </c>
      <c r="C21" s="17" t="s">
        <v>147</v>
      </c>
      <c r="D21" s="18" t="s">
        <v>174</v>
      </c>
      <c r="E21" s="75">
        <v>85.625</v>
      </c>
      <c r="F21" s="76">
        <v>152.55600000000001</v>
      </c>
      <c r="G21" s="76">
        <v>50</v>
      </c>
      <c r="H21" s="78">
        <f t="shared" ref="H21" si="11">G21*$H$14/$G$14</f>
        <v>50</v>
      </c>
      <c r="I21" s="76">
        <v>100</v>
      </c>
      <c r="J21" s="76">
        <f t="shared" ref="J21" si="12">I21*$J$14/$I$14</f>
        <v>100</v>
      </c>
      <c r="K21" s="75">
        <v>50</v>
      </c>
      <c r="L21" s="78">
        <f t="shared" ref="L21" si="13">K21*$L$13/$K$13</f>
        <v>50</v>
      </c>
      <c r="M21" s="76">
        <f t="shared" ref="M21" si="14">G21+I21+K21</f>
        <v>200</v>
      </c>
      <c r="N21" s="76">
        <f t="shared" ref="N21" si="15">H21+J21+L21</f>
        <v>200</v>
      </c>
      <c r="O21" s="76">
        <f t="shared" ref="O21" si="16">F21+N21</f>
        <v>352.55600000000004</v>
      </c>
      <c r="P21" t="s">
        <v>190</v>
      </c>
    </row>
    <row r="22" spans="1:16" ht="26.25" x14ac:dyDescent="0.25">
      <c r="A22" s="4">
        <v>10</v>
      </c>
      <c r="B22" s="28" t="s">
        <v>163</v>
      </c>
      <c r="C22" s="17" t="s">
        <v>164</v>
      </c>
      <c r="D22" s="18" t="s">
        <v>174</v>
      </c>
      <c r="E22" s="76">
        <v>162.47499999999999</v>
      </c>
      <c r="F22" s="76">
        <v>179.32</v>
      </c>
      <c r="G22" s="76">
        <v>0</v>
      </c>
      <c r="H22" s="78">
        <f t="shared" si="9"/>
        <v>0</v>
      </c>
      <c r="I22" s="76">
        <v>0</v>
      </c>
      <c r="J22" s="76" t="s">
        <v>211</v>
      </c>
      <c r="K22" s="79">
        <v>0</v>
      </c>
      <c r="L22" s="78">
        <f t="shared" si="8"/>
        <v>0</v>
      </c>
      <c r="M22" s="76">
        <f t="shared" si="5"/>
        <v>0</v>
      </c>
      <c r="N22" s="76">
        <v>0</v>
      </c>
      <c r="O22" s="76">
        <v>0</v>
      </c>
      <c r="P22" t="s">
        <v>198</v>
      </c>
    </row>
    <row r="23" spans="1:16" ht="26.25" x14ac:dyDescent="0.25">
      <c r="A23" s="4">
        <v>11</v>
      </c>
      <c r="B23" s="28" t="s">
        <v>59</v>
      </c>
      <c r="C23" s="17" t="s">
        <v>58</v>
      </c>
      <c r="D23" s="18" t="s">
        <v>174</v>
      </c>
      <c r="E23" s="75">
        <v>119.188</v>
      </c>
      <c r="F23" s="76">
        <v>159.24</v>
      </c>
      <c r="G23" s="76">
        <v>45</v>
      </c>
      <c r="H23" s="78">
        <f t="shared" si="9"/>
        <v>45</v>
      </c>
      <c r="I23" s="76">
        <v>85</v>
      </c>
      <c r="J23" s="76">
        <f t="shared" si="10"/>
        <v>85</v>
      </c>
      <c r="K23" s="75">
        <v>45</v>
      </c>
      <c r="L23" s="78">
        <f t="shared" si="8"/>
        <v>45</v>
      </c>
      <c r="M23" s="76">
        <f t="shared" si="5"/>
        <v>175</v>
      </c>
      <c r="N23" s="76">
        <f t="shared" si="6"/>
        <v>175</v>
      </c>
      <c r="O23" s="76">
        <f t="shared" si="7"/>
        <v>334.24</v>
      </c>
      <c r="P23" t="s">
        <v>195</v>
      </c>
    </row>
    <row r="24" spans="1:16" ht="26.25" x14ac:dyDescent="0.25">
      <c r="A24" s="128">
        <v>12</v>
      </c>
      <c r="B24" s="28" t="s">
        <v>55</v>
      </c>
      <c r="C24" s="17" t="s">
        <v>54</v>
      </c>
      <c r="D24" s="18" t="s">
        <v>174</v>
      </c>
      <c r="E24" s="75">
        <v>92.388000000000005</v>
      </c>
      <c r="F24" s="76">
        <v>132.49</v>
      </c>
      <c r="G24" s="76">
        <v>50</v>
      </c>
      <c r="H24" s="78">
        <f t="shared" ref="H24:H25" si="17">G24*$H$14/$G$14</f>
        <v>50</v>
      </c>
      <c r="I24" s="76">
        <v>100</v>
      </c>
      <c r="J24" s="76">
        <f t="shared" ref="J24:J25" si="18">I24*$J$14/$I$14</f>
        <v>100</v>
      </c>
      <c r="K24" s="78">
        <v>50</v>
      </c>
      <c r="L24" s="78">
        <f t="shared" ref="L24:L25" si="19">K24*$L$13/$K$13</f>
        <v>50</v>
      </c>
      <c r="M24" s="76">
        <f t="shared" ref="M24:M25" si="20">G24+I24+K24</f>
        <v>200</v>
      </c>
      <c r="N24" s="76">
        <f t="shared" ref="N24:N25" si="21">H24+J24+L24</f>
        <v>200</v>
      </c>
      <c r="O24" s="76">
        <f t="shared" ref="O24:O25" si="22">F24+N24</f>
        <v>332.49</v>
      </c>
      <c r="P24" t="s">
        <v>190</v>
      </c>
    </row>
    <row r="25" spans="1:16" ht="26.25" x14ac:dyDescent="0.25">
      <c r="A25" s="128">
        <v>13</v>
      </c>
      <c r="B25" s="28" t="s">
        <v>155</v>
      </c>
      <c r="C25" s="17" t="s">
        <v>156</v>
      </c>
      <c r="D25" s="18" t="s">
        <v>174</v>
      </c>
      <c r="E25" s="75">
        <v>103.214</v>
      </c>
      <c r="F25" s="76">
        <v>129.22300000000001</v>
      </c>
      <c r="G25" s="76">
        <v>40</v>
      </c>
      <c r="H25" s="78">
        <f t="shared" si="17"/>
        <v>40</v>
      </c>
      <c r="I25" s="76">
        <v>90</v>
      </c>
      <c r="J25" s="76">
        <f t="shared" si="18"/>
        <v>90</v>
      </c>
      <c r="K25" s="75">
        <v>50</v>
      </c>
      <c r="L25" s="78">
        <f t="shared" si="19"/>
        <v>50</v>
      </c>
      <c r="M25" s="76">
        <f t="shared" si="20"/>
        <v>180</v>
      </c>
      <c r="N25" s="76">
        <f t="shared" si="21"/>
        <v>180</v>
      </c>
      <c r="O25" s="76">
        <f t="shared" si="22"/>
        <v>309.22300000000001</v>
      </c>
      <c r="P25" t="s">
        <v>194</v>
      </c>
    </row>
    <row r="26" spans="1:16" ht="26.25" x14ac:dyDescent="0.25">
      <c r="A26" s="4">
        <v>12</v>
      </c>
      <c r="B26" s="28" t="s">
        <v>177</v>
      </c>
      <c r="C26" s="17" t="s">
        <v>178</v>
      </c>
      <c r="D26" s="18" t="s">
        <v>174</v>
      </c>
      <c r="E26" s="75">
        <v>89.468999999999994</v>
      </c>
      <c r="F26" s="76">
        <v>136.33099999999999</v>
      </c>
      <c r="G26" s="76">
        <v>45</v>
      </c>
      <c r="H26" s="78">
        <f t="shared" si="9"/>
        <v>45</v>
      </c>
      <c r="I26" s="76">
        <v>80</v>
      </c>
      <c r="J26" s="76">
        <f t="shared" si="10"/>
        <v>80</v>
      </c>
      <c r="K26" s="75">
        <v>45</v>
      </c>
      <c r="L26" s="78">
        <f t="shared" si="8"/>
        <v>45</v>
      </c>
      <c r="M26" s="76">
        <f t="shared" si="5"/>
        <v>170</v>
      </c>
      <c r="N26" s="76">
        <f t="shared" si="6"/>
        <v>170</v>
      </c>
      <c r="O26" s="76">
        <f t="shared" si="7"/>
        <v>306.33100000000002</v>
      </c>
      <c r="P26" t="s">
        <v>194</v>
      </c>
    </row>
    <row r="27" spans="1:16" ht="26.25" x14ac:dyDescent="0.25">
      <c r="A27" s="4">
        <v>15</v>
      </c>
      <c r="B27" s="28" t="s">
        <v>99</v>
      </c>
      <c r="C27" s="17" t="s">
        <v>98</v>
      </c>
      <c r="D27" s="18" t="s">
        <v>174</v>
      </c>
      <c r="E27" s="76">
        <v>82.506</v>
      </c>
      <c r="F27" s="76">
        <v>100.971</v>
      </c>
      <c r="G27" s="76">
        <v>50</v>
      </c>
      <c r="H27" s="78">
        <f t="shared" si="9"/>
        <v>50</v>
      </c>
      <c r="I27" s="76">
        <v>90</v>
      </c>
      <c r="J27" s="76">
        <f t="shared" si="10"/>
        <v>90</v>
      </c>
      <c r="K27" s="76">
        <v>50</v>
      </c>
      <c r="L27" s="78">
        <f t="shared" si="8"/>
        <v>50</v>
      </c>
      <c r="M27" s="76">
        <f t="shared" si="5"/>
        <v>190</v>
      </c>
      <c r="N27" s="76">
        <f t="shared" si="6"/>
        <v>190</v>
      </c>
      <c r="O27" s="76">
        <f t="shared" si="7"/>
        <v>290.971</v>
      </c>
      <c r="P27" t="s">
        <v>194</v>
      </c>
    </row>
    <row r="28" spans="1:16" ht="26.25" x14ac:dyDescent="0.25">
      <c r="A28" s="4">
        <v>16</v>
      </c>
      <c r="B28" s="28" t="s">
        <v>159</v>
      </c>
      <c r="C28" s="17" t="s">
        <v>160</v>
      </c>
      <c r="D28" s="18" t="s">
        <v>174</v>
      </c>
      <c r="E28" s="75">
        <v>68.168000000000006</v>
      </c>
      <c r="F28" s="76">
        <v>97.406000000000006</v>
      </c>
      <c r="G28" s="76">
        <v>40</v>
      </c>
      <c r="H28" s="78">
        <f t="shared" si="9"/>
        <v>40</v>
      </c>
      <c r="I28" s="76">
        <v>90</v>
      </c>
      <c r="J28" s="76">
        <f t="shared" si="10"/>
        <v>90</v>
      </c>
      <c r="K28" s="75">
        <v>50</v>
      </c>
      <c r="L28" s="78">
        <f t="shared" si="8"/>
        <v>50</v>
      </c>
      <c r="M28" s="76">
        <f t="shared" si="5"/>
        <v>180</v>
      </c>
      <c r="N28" s="76">
        <f t="shared" si="6"/>
        <v>180</v>
      </c>
      <c r="O28" s="76">
        <f t="shared" si="7"/>
        <v>277.40600000000001</v>
      </c>
      <c r="P28" t="s">
        <v>194</v>
      </c>
    </row>
    <row r="30" spans="1:16" ht="15.75" x14ac:dyDescent="0.25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</row>
  </sheetData>
  <sheetProtection algorithmName="SHA-512" hashValue="IdK2QTYITWGIvVw+qwFqYFs8Xhvgl91Ta2Y3YKQ9wFO/EtGALaCkSgJ4b/5mgSw1M3ES0T17nq2PSV2ViLO4NA==" saltValue="3zVbCAdQ4Swqns1UYptMag==" spinCount="100000" sheet="1" objects="1" scenarios="1"/>
  <mergeCells count="9">
    <mergeCell ref="A30:O30"/>
    <mergeCell ref="A10:O10"/>
    <mergeCell ref="K11:L11"/>
    <mergeCell ref="G11:J11"/>
    <mergeCell ref="A1:O1"/>
    <mergeCell ref="A3:D3"/>
    <mergeCell ref="K2:L2"/>
    <mergeCell ref="G2:J2"/>
    <mergeCell ref="A12:D12"/>
  </mergeCells>
  <phoneticPr fontId="10" type="noConversion"/>
  <pageMargins left="0.75" right="0.75" top="1" bottom="1" header="0.5" footer="0.5"/>
  <pageSetup paperSize="9" scale="6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2"/>
  <sheetViews>
    <sheetView topLeftCell="A13" workbookViewId="0">
      <selection activeCell="Q4" sqref="Q1:Q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15.85546875" style="10" customWidth="1"/>
    <col min="4" max="4" width="16" style="10" customWidth="1"/>
    <col min="5" max="5" width="16.140625" style="10" customWidth="1"/>
    <col min="6" max="6" width="16.5703125" style="10" customWidth="1"/>
    <col min="7" max="8" width="9.28515625" style="10" customWidth="1"/>
    <col min="9" max="9" width="9.28515625" style="23" customWidth="1"/>
    <col min="10" max="10" width="9.140625" style="23"/>
    <col min="11" max="11" width="15.7109375" style="10" customWidth="1"/>
    <col min="12" max="12" width="11.42578125" style="23" bestFit="1" customWidth="1"/>
    <col min="13" max="13" width="9.140625" style="10"/>
    <col min="14" max="14" width="11.28515625" style="23" customWidth="1"/>
    <col min="15" max="15" width="11.7109375" style="10" customWidth="1"/>
    <col min="16" max="16" width="11" bestFit="1" customWidth="1"/>
  </cols>
  <sheetData>
    <row r="1" spans="1:16" ht="15.75" x14ac:dyDescent="0.25">
      <c r="A1" s="135" t="s">
        <v>239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</row>
    <row r="2" spans="1:16" ht="15.75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6" x14ac:dyDescent="0.25">
      <c r="A3" s="6"/>
      <c r="B3" s="22"/>
      <c r="C3" s="22"/>
    </row>
    <row r="4" spans="1:16" ht="15.75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6" ht="63.75" x14ac:dyDescent="0.25">
      <c r="A5" s="42" t="s">
        <v>47</v>
      </c>
      <c r="B5" s="11" t="s">
        <v>42</v>
      </c>
      <c r="C5" s="43" t="s">
        <v>46</v>
      </c>
      <c r="D5" s="9" t="s">
        <v>43</v>
      </c>
      <c r="E5" s="103" t="s">
        <v>202</v>
      </c>
      <c r="F5" s="103" t="s">
        <v>201</v>
      </c>
      <c r="G5" s="144" t="s">
        <v>203</v>
      </c>
      <c r="H5" s="145"/>
      <c r="I5" s="145"/>
      <c r="J5" s="143"/>
      <c r="K5" s="142" t="s">
        <v>204</v>
      </c>
      <c r="L5" s="143"/>
      <c r="M5" s="11" t="s">
        <v>44</v>
      </c>
      <c r="N5" s="11" t="s">
        <v>45</v>
      </c>
      <c r="O5" s="103" t="s">
        <v>205</v>
      </c>
    </row>
    <row r="6" spans="1:16" ht="63" customHeight="1" x14ac:dyDescent="0.25">
      <c r="A6" s="148" t="s">
        <v>12</v>
      </c>
      <c r="B6" s="148"/>
      <c r="C6" s="148"/>
      <c r="D6" s="148"/>
      <c r="E6" s="12"/>
      <c r="F6" s="12"/>
      <c r="G6" s="12" t="s">
        <v>206</v>
      </c>
      <c r="H6" s="12" t="s">
        <v>207</v>
      </c>
      <c r="I6" s="12" t="s">
        <v>208</v>
      </c>
      <c r="J6" s="13" t="s">
        <v>209</v>
      </c>
      <c r="K6" s="14" t="s">
        <v>210</v>
      </c>
      <c r="L6" s="12" t="s">
        <v>207</v>
      </c>
      <c r="M6" s="12"/>
      <c r="N6" s="12"/>
      <c r="O6" s="11"/>
    </row>
    <row r="7" spans="1:16" ht="30" customHeight="1" x14ac:dyDescent="0.25">
      <c r="A7" s="3">
        <v>1</v>
      </c>
      <c r="B7" s="45" t="s">
        <v>71</v>
      </c>
      <c r="C7" s="17" t="s">
        <v>70</v>
      </c>
      <c r="D7" s="18" t="s">
        <v>146</v>
      </c>
      <c r="E7" s="75">
        <v>291.57600000000002</v>
      </c>
      <c r="F7" s="75">
        <v>866.99900000000002</v>
      </c>
      <c r="G7" s="75">
        <v>50</v>
      </c>
      <c r="H7" s="77">
        <v>50</v>
      </c>
      <c r="I7" s="77">
        <v>90</v>
      </c>
      <c r="J7" s="75">
        <v>100</v>
      </c>
      <c r="K7" s="77">
        <v>50</v>
      </c>
      <c r="L7" s="77">
        <v>50</v>
      </c>
      <c r="M7" s="78">
        <f>G7+I7+K7</f>
        <v>190</v>
      </c>
      <c r="N7" s="75">
        <f>H7+J7+L7</f>
        <v>200</v>
      </c>
      <c r="O7" s="75">
        <f>F7+N7</f>
        <v>1066.999</v>
      </c>
      <c r="P7" t="s">
        <v>196</v>
      </c>
    </row>
    <row r="8" spans="1:16" ht="30" customHeight="1" x14ac:dyDescent="0.25">
      <c r="A8" s="3">
        <v>2</v>
      </c>
      <c r="B8" s="44" t="s">
        <v>161</v>
      </c>
      <c r="C8" s="17" t="s">
        <v>162</v>
      </c>
      <c r="D8" s="18" t="s">
        <v>146</v>
      </c>
      <c r="E8" s="75">
        <v>209.01400000000001</v>
      </c>
      <c r="F8" s="75">
        <v>604.53800000000001</v>
      </c>
      <c r="G8" s="75">
        <v>40</v>
      </c>
      <c r="H8" s="78">
        <f>G8*$H$7/$G$7</f>
        <v>40</v>
      </c>
      <c r="I8" s="78">
        <v>80</v>
      </c>
      <c r="J8" s="75">
        <f>I8*$J$7/$I$7</f>
        <v>88.888888888888886</v>
      </c>
      <c r="K8" s="75">
        <v>50</v>
      </c>
      <c r="L8" s="75">
        <f>K8*$L$7/$K$7</f>
        <v>50</v>
      </c>
      <c r="M8" s="78">
        <f t="shared" ref="M8:M12" si="0">G8+I8+K8</f>
        <v>170</v>
      </c>
      <c r="N8" s="75">
        <f t="shared" ref="N8:N12" si="1">H8+J8+L8</f>
        <v>178.88888888888889</v>
      </c>
      <c r="O8" s="75">
        <f t="shared" ref="O8:O9" si="2">F8+N8</f>
        <v>783.42688888888893</v>
      </c>
      <c r="P8" t="s">
        <v>194</v>
      </c>
    </row>
    <row r="9" spans="1:16" ht="30" customHeight="1" x14ac:dyDescent="0.25">
      <c r="A9" s="3">
        <v>3</v>
      </c>
      <c r="B9" s="44" t="s">
        <v>77</v>
      </c>
      <c r="C9" s="17" t="s">
        <v>76</v>
      </c>
      <c r="D9" s="18" t="s">
        <v>146</v>
      </c>
      <c r="E9" s="75">
        <v>111.7</v>
      </c>
      <c r="F9" s="75">
        <v>334.92599999999999</v>
      </c>
      <c r="G9" s="75">
        <v>50</v>
      </c>
      <c r="H9" s="78">
        <f t="shared" ref="H9:H12" si="3">G9*$H$7/$G$7</f>
        <v>50</v>
      </c>
      <c r="I9" s="75">
        <v>90</v>
      </c>
      <c r="J9" s="75">
        <f t="shared" ref="J9:J12" si="4">I9*$J$7/$I$7</f>
        <v>100</v>
      </c>
      <c r="K9" s="75">
        <v>50</v>
      </c>
      <c r="L9" s="75">
        <f t="shared" ref="L9:L12" si="5">K9*$L$7/$K$7</f>
        <v>50</v>
      </c>
      <c r="M9" s="78">
        <f t="shared" si="0"/>
        <v>190</v>
      </c>
      <c r="N9" s="75">
        <f t="shared" si="1"/>
        <v>200</v>
      </c>
      <c r="O9" s="75">
        <f t="shared" si="2"/>
        <v>534.92599999999993</v>
      </c>
      <c r="P9" t="s">
        <v>198</v>
      </c>
    </row>
    <row r="10" spans="1:16" ht="30" customHeight="1" x14ac:dyDescent="0.25">
      <c r="A10" s="3">
        <v>4</v>
      </c>
      <c r="B10" s="44" t="s">
        <v>155</v>
      </c>
      <c r="C10" s="17" t="s">
        <v>156</v>
      </c>
      <c r="D10" s="18" t="s">
        <v>146</v>
      </c>
      <c r="E10" s="75">
        <v>103.214</v>
      </c>
      <c r="F10" s="75">
        <v>311.93299999999999</v>
      </c>
      <c r="G10" s="75">
        <v>40</v>
      </c>
      <c r="H10" s="78">
        <f t="shared" si="3"/>
        <v>40</v>
      </c>
      <c r="I10" s="75">
        <v>90</v>
      </c>
      <c r="J10" s="75">
        <f t="shared" si="4"/>
        <v>100</v>
      </c>
      <c r="K10" s="75">
        <v>50</v>
      </c>
      <c r="L10" s="75">
        <f t="shared" si="5"/>
        <v>50</v>
      </c>
      <c r="M10" s="78">
        <f t="shared" si="0"/>
        <v>180</v>
      </c>
      <c r="N10" s="75">
        <f t="shared" si="1"/>
        <v>190</v>
      </c>
      <c r="O10" s="75">
        <f>F10+N10</f>
        <v>501.93299999999999</v>
      </c>
      <c r="P10" t="s">
        <v>196</v>
      </c>
    </row>
    <row r="11" spans="1:16" ht="30" customHeight="1" x14ac:dyDescent="0.25">
      <c r="A11" s="3">
        <v>5</v>
      </c>
      <c r="B11" s="44" t="s">
        <v>75</v>
      </c>
      <c r="C11" s="17" t="s">
        <v>74</v>
      </c>
      <c r="D11" s="18" t="s">
        <v>146</v>
      </c>
      <c r="E11" s="75">
        <v>67.781000000000006</v>
      </c>
      <c r="F11" s="75">
        <v>191.917</v>
      </c>
      <c r="G11" s="75">
        <v>35</v>
      </c>
      <c r="H11" s="78">
        <f t="shared" si="3"/>
        <v>35</v>
      </c>
      <c r="I11" s="75">
        <v>70</v>
      </c>
      <c r="J11" s="75">
        <f t="shared" si="4"/>
        <v>77.777777777777771</v>
      </c>
      <c r="K11" s="75">
        <v>40</v>
      </c>
      <c r="L11" s="75">
        <f t="shared" si="5"/>
        <v>40</v>
      </c>
      <c r="M11" s="78">
        <f t="shared" si="0"/>
        <v>145</v>
      </c>
      <c r="N11" s="75">
        <f t="shared" si="1"/>
        <v>152.77777777777777</v>
      </c>
      <c r="O11" s="75">
        <f>F11+N11</f>
        <v>344.69477777777774</v>
      </c>
      <c r="P11" t="s">
        <v>198</v>
      </c>
    </row>
    <row r="12" spans="1:16" ht="30" customHeight="1" x14ac:dyDescent="0.25">
      <c r="A12" s="3">
        <v>6</v>
      </c>
      <c r="B12" s="44" t="s">
        <v>157</v>
      </c>
      <c r="C12" s="17" t="s">
        <v>158</v>
      </c>
      <c r="D12" s="18" t="s">
        <v>146</v>
      </c>
      <c r="E12" s="75">
        <v>27.994</v>
      </c>
      <c r="F12" s="75">
        <v>71.289000000000001</v>
      </c>
      <c r="G12" s="75">
        <v>35</v>
      </c>
      <c r="H12" s="78">
        <f t="shared" si="3"/>
        <v>35</v>
      </c>
      <c r="I12" s="75">
        <v>80</v>
      </c>
      <c r="J12" s="75">
        <f t="shared" si="4"/>
        <v>88.888888888888886</v>
      </c>
      <c r="K12" s="75">
        <v>40</v>
      </c>
      <c r="L12" s="75">
        <f t="shared" si="5"/>
        <v>40</v>
      </c>
      <c r="M12" s="78">
        <f t="shared" si="0"/>
        <v>155</v>
      </c>
      <c r="N12" s="75">
        <f t="shared" si="1"/>
        <v>163.88888888888889</v>
      </c>
      <c r="O12" s="75">
        <f>F12+N12</f>
        <v>235.1778888888889</v>
      </c>
      <c r="P12" t="s">
        <v>195</v>
      </c>
    </row>
    <row r="13" spans="1:16" ht="30" customHeight="1" x14ac:dyDescent="0.25">
      <c r="A13" s="104"/>
      <c r="B13" s="105"/>
      <c r="C13" s="106"/>
      <c r="D13" s="107"/>
      <c r="E13" s="119"/>
      <c r="F13" s="119"/>
      <c r="G13" s="119"/>
      <c r="H13" s="120"/>
      <c r="I13" s="119"/>
      <c r="J13" s="119"/>
      <c r="K13" s="119"/>
      <c r="L13" s="119"/>
      <c r="M13" s="120"/>
      <c r="N13" s="119"/>
      <c r="O13" s="119"/>
    </row>
    <row r="14" spans="1:16" ht="31.5" customHeight="1" x14ac:dyDescent="0.25"/>
    <row r="15" spans="1:16" ht="63.75" x14ac:dyDescent="0.25">
      <c r="A15" s="5" t="s">
        <v>47</v>
      </c>
      <c r="B15" s="11" t="s">
        <v>42</v>
      </c>
      <c r="C15" s="43" t="s">
        <v>46</v>
      </c>
      <c r="D15" s="9" t="s">
        <v>43</v>
      </c>
      <c r="E15" s="103" t="s">
        <v>202</v>
      </c>
      <c r="F15" s="103" t="s">
        <v>201</v>
      </c>
      <c r="G15" s="144" t="s">
        <v>203</v>
      </c>
      <c r="H15" s="145"/>
      <c r="I15" s="145"/>
      <c r="J15" s="143"/>
      <c r="K15" s="142" t="s">
        <v>204</v>
      </c>
      <c r="L15" s="143"/>
      <c r="M15" s="11" t="s">
        <v>44</v>
      </c>
      <c r="N15" s="11" t="s">
        <v>45</v>
      </c>
      <c r="O15" s="103" t="s">
        <v>205</v>
      </c>
    </row>
    <row r="16" spans="1:16" ht="82.5" customHeight="1" x14ac:dyDescent="0.25">
      <c r="A16" s="148" t="s">
        <v>13</v>
      </c>
      <c r="B16" s="148"/>
      <c r="C16" s="148"/>
      <c r="D16" s="148"/>
      <c r="E16" s="12"/>
      <c r="F16" s="12"/>
      <c r="G16" s="12" t="s">
        <v>206</v>
      </c>
      <c r="H16" s="12" t="s">
        <v>207</v>
      </c>
      <c r="I16" s="12" t="s">
        <v>208</v>
      </c>
      <c r="J16" s="13" t="s">
        <v>209</v>
      </c>
      <c r="K16" s="14" t="s">
        <v>210</v>
      </c>
      <c r="L16" s="12" t="s">
        <v>207</v>
      </c>
      <c r="M16" s="12"/>
      <c r="N16" s="12"/>
      <c r="O16" s="11"/>
    </row>
    <row r="17" spans="1:16" ht="26.25" x14ac:dyDescent="0.25">
      <c r="A17" s="4">
        <v>1</v>
      </c>
      <c r="B17" s="28" t="s">
        <v>120</v>
      </c>
      <c r="C17" s="17" t="s">
        <v>119</v>
      </c>
      <c r="D17" s="18" t="s">
        <v>14</v>
      </c>
      <c r="E17" s="75">
        <v>371.69299999999998</v>
      </c>
      <c r="F17" s="75">
        <v>660.67399999999998</v>
      </c>
      <c r="G17" s="75">
        <v>40</v>
      </c>
      <c r="H17" s="75">
        <v>50</v>
      </c>
      <c r="I17" s="75">
        <v>90</v>
      </c>
      <c r="J17" s="75">
        <f>I17*$J$19/$I$19</f>
        <v>90</v>
      </c>
      <c r="K17" s="75">
        <v>50</v>
      </c>
      <c r="L17" s="78">
        <v>50</v>
      </c>
      <c r="M17" s="75">
        <f>G17+I17+K17</f>
        <v>180</v>
      </c>
      <c r="N17" s="75">
        <f>H17+J17+L17</f>
        <v>190</v>
      </c>
      <c r="O17" s="75">
        <f>F17+N17</f>
        <v>850.67399999999998</v>
      </c>
      <c r="P17" t="s">
        <v>197</v>
      </c>
    </row>
    <row r="18" spans="1:16" ht="26.25" x14ac:dyDescent="0.25">
      <c r="A18" s="4">
        <v>2</v>
      </c>
      <c r="B18" s="28" t="s">
        <v>136</v>
      </c>
      <c r="C18" s="17" t="s">
        <v>135</v>
      </c>
      <c r="D18" s="18" t="s">
        <v>14</v>
      </c>
      <c r="E18" s="75">
        <v>414.56299999999999</v>
      </c>
      <c r="F18" s="75">
        <v>605.71299999999997</v>
      </c>
      <c r="G18" s="75">
        <v>40</v>
      </c>
      <c r="H18" s="75">
        <f>G18*$H$17/$G$17</f>
        <v>50</v>
      </c>
      <c r="I18" s="75">
        <v>80</v>
      </c>
      <c r="J18" s="75">
        <f>I18*$J$19/$I$19</f>
        <v>80</v>
      </c>
      <c r="K18" s="75">
        <v>40</v>
      </c>
      <c r="L18" s="78">
        <f>K18*$L$17/$K$17</f>
        <v>40</v>
      </c>
      <c r="M18" s="75">
        <f t="shared" ref="M18:M21" si="6">G18+I18+K18</f>
        <v>160</v>
      </c>
      <c r="N18" s="75">
        <f t="shared" ref="N18:N21" si="7">H18+J18+L18</f>
        <v>170</v>
      </c>
      <c r="O18" s="75">
        <f t="shared" ref="O18:O21" si="8">F18+N18</f>
        <v>775.71299999999997</v>
      </c>
      <c r="P18" t="s">
        <v>192</v>
      </c>
    </row>
    <row r="19" spans="1:16" ht="26.25" x14ac:dyDescent="0.25">
      <c r="A19" s="4">
        <v>3</v>
      </c>
      <c r="B19" s="28" t="s">
        <v>124</v>
      </c>
      <c r="C19" s="17" t="s">
        <v>123</v>
      </c>
      <c r="D19" s="18" t="s">
        <v>14</v>
      </c>
      <c r="E19" s="75">
        <v>268.38600000000002</v>
      </c>
      <c r="F19" s="75">
        <v>523.952</v>
      </c>
      <c r="G19" s="75">
        <v>35</v>
      </c>
      <c r="H19" s="75">
        <f t="shared" ref="H19:H21" si="9">G19*$H$17/$G$17</f>
        <v>43.75</v>
      </c>
      <c r="I19" s="75">
        <v>100</v>
      </c>
      <c r="J19" s="75">
        <v>100</v>
      </c>
      <c r="K19" s="75">
        <v>50</v>
      </c>
      <c r="L19" s="78">
        <f t="shared" ref="L19:L21" si="10">K19*$L$17/$K$17</f>
        <v>50</v>
      </c>
      <c r="M19" s="75">
        <f t="shared" si="6"/>
        <v>185</v>
      </c>
      <c r="N19" s="75">
        <f t="shared" si="7"/>
        <v>193.75</v>
      </c>
      <c r="O19" s="75">
        <f t="shared" si="8"/>
        <v>717.702</v>
      </c>
      <c r="P19" t="s">
        <v>196</v>
      </c>
    </row>
    <row r="20" spans="1:16" ht="26.25" x14ac:dyDescent="0.25">
      <c r="A20" s="4">
        <v>4</v>
      </c>
      <c r="B20" s="28" t="s">
        <v>122</v>
      </c>
      <c r="C20" s="17" t="s">
        <v>15</v>
      </c>
      <c r="D20" s="18" t="s">
        <v>14</v>
      </c>
      <c r="E20" s="75">
        <v>263.47500000000002</v>
      </c>
      <c r="F20" s="75">
        <v>520.851</v>
      </c>
      <c r="G20" s="75">
        <v>30</v>
      </c>
      <c r="H20" s="75">
        <f t="shared" si="9"/>
        <v>37.5</v>
      </c>
      <c r="I20" s="75">
        <v>80</v>
      </c>
      <c r="J20" s="75">
        <f t="shared" ref="J20:J21" si="11">I20*$J$19/$I$19</f>
        <v>80</v>
      </c>
      <c r="K20" s="75">
        <v>35</v>
      </c>
      <c r="L20" s="78">
        <f t="shared" si="10"/>
        <v>35</v>
      </c>
      <c r="M20" s="75">
        <f t="shared" si="6"/>
        <v>145</v>
      </c>
      <c r="N20" s="75">
        <f t="shared" si="7"/>
        <v>152.5</v>
      </c>
      <c r="O20" s="75">
        <f t="shared" si="8"/>
        <v>673.351</v>
      </c>
      <c r="P20" t="s">
        <v>196</v>
      </c>
    </row>
    <row r="21" spans="1:16" ht="26.25" x14ac:dyDescent="0.25">
      <c r="A21" s="4">
        <v>5</v>
      </c>
      <c r="B21" s="28" t="s">
        <v>220</v>
      </c>
      <c r="C21" s="17" t="s">
        <v>137</v>
      </c>
      <c r="D21" s="18" t="s">
        <v>14</v>
      </c>
      <c r="E21" s="75">
        <v>209.8</v>
      </c>
      <c r="F21" s="75">
        <v>480.84199999999998</v>
      </c>
      <c r="G21" s="75">
        <v>25</v>
      </c>
      <c r="H21" s="75">
        <f t="shared" si="9"/>
        <v>31.25</v>
      </c>
      <c r="I21" s="75">
        <v>70</v>
      </c>
      <c r="J21" s="75">
        <f t="shared" si="11"/>
        <v>70</v>
      </c>
      <c r="K21" s="75">
        <v>40</v>
      </c>
      <c r="L21" s="78">
        <f t="shared" si="10"/>
        <v>40</v>
      </c>
      <c r="M21" s="75">
        <f t="shared" si="6"/>
        <v>135</v>
      </c>
      <c r="N21" s="75">
        <f t="shared" si="7"/>
        <v>141.25</v>
      </c>
      <c r="O21" s="75">
        <f t="shared" si="8"/>
        <v>622.09199999999998</v>
      </c>
      <c r="P21" t="s">
        <v>197</v>
      </c>
    </row>
    <row r="22" spans="1:16" ht="39" customHeight="1" x14ac:dyDescent="0.25"/>
  </sheetData>
  <sheetProtection algorithmName="SHA-512" hashValue="Oz3LR9DzmR6fc8wb31EW+SL99b6BgCU9Ooh+Dij1chExk09T7KP33rMsdHyPDKfytUBCJNWzrFmEShXSKNdtUQ==" saltValue="efP4G2+krpKKtH/W1hfqYA==" spinCount="100000" sheet="1" objects="1" scenarios="1"/>
  <mergeCells count="9">
    <mergeCell ref="A16:D16"/>
    <mergeCell ref="A6:D6"/>
    <mergeCell ref="K15:L15"/>
    <mergeCell ref="G15:J15"/>
    <mergeCell ref="A1:O1"/>
    <mergeCell ref="A2:O2"/>
    <mergeCell ref="A4:O4"/>
    <mergeCell ref="K5:L5"/>
    <mergeCell ref="G5:J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7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9"/>
  <sheetViews>
    <sheetView topLeftCell="A4" workbookViewId="0">
      <selection activeCell="R4" sqref="R1:R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2.7109375" style="10" customWidth="1"/>
    <col min="5" max="5" width="12.42578125" style="10" customWidth="1"/>
    <col min="6" max="6" width="12.140625" style="10" customWidth="1"/>
    <col min="7" max="8" width="9.28515625" style="10" customWidth="1"/>
    <col min="9" max="9" width="9.28515625" style="23" customWidth="1"/>
    <col min="10" max="10" width="9.140625" style="23"/>
    <col min="11" max="11" width="17.42578125" style="10" customWidth="1"/>
    <col min="12" max="12" width="9.140625" style="23"/>
    <col min="13" max="13" width="9.140625" style="10"/>
    <col min="14" max="14" width="11.28515625" style="23" customWidth="1"/>
    <col min="15" max="15" width="14" style="10" customWidth="1"/>
  </cols>
  <sheetData>
    <row r="1" spans="1:16" ht="15.75" x14ac:dyDescent="0.25">
      <c r="A1" s="154" t="s">
        <v>216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15.75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6" ht="76.5" x14ac:dyDescent="0.25">
      <c r="A3" s="5" t="s">
        <v>41</v>
      </c>
      <c r="B3" s="9" t="s">
        <v>42</v>
      </c>
      <c r="C3" s="32" t="s">
        <v>46</v>
      </c>
      <c r="D3" s="9" t="s">
        <v>43</v>
      </c>
      <c r="E3" s="103" t="s">
        <v>202</v>
      </c>
      <c r="F3" s="103" t="s">
        <v>201</v>
      </c>
      <c r="G3" s="144" t="s">
        <v>203</v>
      </c>
      <c r="H3" s="159"/>
      <c r="I3" s="159"/>
      <c r="J3" s="160"/>
      <c r="K3" s="142" t="s">
        <v>204</v>
      </c>
      <c r="L3" s="158"/>
      <c r="M3" s="11" t="s">
        <v>44</v>
      </c>
      <c r="N3" s="11" t="s">
        <v>45</v>
      </c>
      <c r="O3" s="103" t="s">
        <v>205</v>
      </c>
    </row>
    <row r="4" spans="1:16" ht="60.75" customHeight="1" x14ac:dyDescent="0.25">
      <c r="A4" s="148" t="s">
        <v>16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6" ht="30" customHeight="1" x14ac:dyDescent="0.25">
      <c r="A5" s="4">
        <v>1</v>
      </c>
      <c r="B5" s="44" t="s">
        <v>144</v>
      </c>
      <c r="C5" s="44" t="s">
        <v>145</v>
      </c>
      <c r="D5" s="18" t="s">
        <v>146</v>
      </c>
      <c r="E5" s="80">
        <v>148.744</v>
      </c>
      <c r="F5" s="80">
        <v>741.27700000000004</v>
      </c>
      <c r="G5" s="91">
        <v>45</v>
      </c>
      <c r="H5" s="80">
        <v>50</v>
      </c>
      <c r="I5" s="80">
        <v>90</v>
      </c>
      <c r="J5" s="80">
        <v>100</v>
      </c>
      <c r="K5" s="80">
        <v>50</v>
      </c>
      <c r="L5" s="80">
        <v>50</v>
      </c>
      <c r="M5" s="80">
        <f>G5+I5+K5</f>
        <v>185</v>
      </c>
      <c r="N5" s="80">
        <f>H5+J5+L5</f>
        <v>200</v>
      </c>
      <c r="O5" s="77">
        <f>F5+N5</f>
        <v>941.27700000000004</v>
      </c>
      <c r="P5" t="s">
        <v>194</v>
      </c>
    </row>
    <row r="6" spans="1:16" ht="30" customHeight="1" x14ac:dyDescent="0.25">
      <c r="A6" s="8">
        <v>2</v>
      </c>
      <c r="B6" s="44" t="s">
        <v>17</v>
      </c>
      <c r="C6" s="44" t="s">
        <v>18</v>
      </c>
      <c r="D6" s="18" t="s">
        <v>146</v>
      </c>
      <c r="E6" s="80">
        <v>240.14400000000001</v>
      </c>
      <c r="F6" s="80">
        <v>487.98</v>
      </c>
      <c r="G6" s="91">
        <v>0</v>
      </c>
      <c r="H6" s="80"/>
      <c r="I6" s="80">
        <v>0</v>
      </c>
      <c r="J6" s="80"/>
      <c r="K6" s="80" t="s">
        <v>211</v>
      </c>
      <c r="L6" s="80">
        <v>0</v>
      </c>
      <c r="M6" s="80"/>
      <c r="N6" s="91"/>
      <c r="O6" s="77">
        <v>0</v>
      </c>
      <c r="P6" t="s">
        <v>194</v>
      </c>
    </row>
    <row r="7" spans="1:16" ht="30" customHeight="1" x14ac:dyDescent="0.25">
      <c r="A7" s="8">
        <v>3</v>
      </c>
      <c r="B7" s="44" t="s">
        <v>9</v>
      </c>
      <c r="C7" s="44" t="s">
        <v>10</v>
      </c>
      <c r="D7" s="18" t="s">
        <v>146</v>
      </c>
      <c r="E7" s="80">
        <v>201.65</v>
      </c>
      <c r="F7" s="80">
        <v>344.33800000000002</v>
      </c>
      <c r="G7" s="80">
        <v>0</v>
      </c>
      <c r="H7" s="80"/>
      <c r="I7" s="80">
        <v>0</v>
      </c>
      <c r="J7" s="80"/>
      <c r="K7" s="80" t="s">
        <v>212</v>
      </c>
      <c r="L7" s="80">
        <v>0</v>
      </c>
      <c r="M7" s="80"/>
      <c r="N7" s="80"/>
      <c r="O7" s="77">
        <v>0</v>
      </c>
      <c r="P7" t="s">
        <v>194</v>
      </c>
    </row>
    <row r="8" spans="1:16" x14ac:dyDescent="0.25">
      <c r="A8" s="6"/>
      <c r="B8" s="22"/>
      <c r="C8" s="22"/>
    </row>
    <row r="9" spans="1:16" x14ac:dyDescent="0.25">
      <c r="A9" s="6"/>
      <c r="B9" s="22"/>
      <c r="C9" s="22"/>
    </row>
    <row r="10" spans="1:16" ht="15.75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1:16" ht="76.5" x14ac:dyDescent="0.25">
      <c r="A11" s="5" t="s">
        <v>47</v>
      </c>
      <c r="B11" s="11" t="s">
        <v>42</v>
      </c>
      <c r="C11" s="43" t="s">
        <v>46</v>
      </c>
      <c r="D11" s="9" t="s">
        <v>43</v>
      </c>
      <c r="E11" s="103" t="s">
        <v>202</v>
      </c>
      <c r="F11" s="103" t="s">
        <v>201</v>
      </c>
      <c r="G11" s="144" t="s">
        <v>203</v>
      </c>
      <c r="H11" s="159"/>
      <c r="I11" s="159"/>
      <c r="J11" s="160"/>
      <c r="K11" s="142" t="s">
        <v>204</v>
      </c>
      <c r="L11" s="158"/>
      <c r="M11" s="11" t="s">
        <v>44</v>
      </c>
      <c r="N11" s="11" t="s">
        <v>45</v>
      </c>
      <c r="O11" s="103" t="s">
        <v>205</v>
      </c>
    </row>
    <row r="12" spans="1:16" ht="59.25" customHeight="1" x14ac:dyDescent="0.25">
      <c r="A12" s="148" t="s">
        <v>19</v>
      </c>
      <c r="B12" s="148"/>
      <c r="C12" s="148"/>
      <c r="D12" s="148"/>
      <c r="E12" s="12"/>
      <c r="F12" s="12"/>
      <c r="G12" s="12" t="s">
        <v>206</v>
      </c>
      <c r="H12" s="12" t="s">
        <v>207</v>
      </c>
      <c r="I12" s="12" t="s">
        <v>208</v>
      </c>
      <c r="J12" s="13" t="s">
        <v>209</v>
      </c>
      <c r="K12" s="14" t="s">
        <v>210</v>
      </c>
      <c r="L12" s="12" t="s">
        <v>207</v>
      </c>
      <c r="M12" s="12"/>
      <c r="N12" s="12"/>
      <c r="O12" s="11"/>
    </row>
    <row r="13" spans="1:16" ht="30" customHeight="1" x14ac:dyDescent="0.25">
      <c r="A13" s="3">
        <v>1</v>
      </c>
      <c r="B13" s="45" t="s">
        <v>4</v>
      </c>
      <c r="C13" s="48" t="s">
        <v>5</v>
      </c>
      <c r="D13" s="18" t="s">
        <v>146</v>
      </c>
      <c r="E13" s="75">
        <v>540.35</v>
      </c>
      <c r="F13" s="75">
        <v>880.40099999999995</v>
      </c>
      <c r="G13" s="78">
        <v>45</v>
      </c>
      <c r="H13" s="78">
        <f>G13*$H$16/$G$16</f>
        <v>45</v>
      </c>
      <c r="I13" s="75">
        <v>90</v>
      </c>
      <c r="J13" s="78">
        <f>I13*$J$16/$I$16</f>
        <v>90</v>
      </c>
      <c r="K13" s="75">
        <v>50</v>
      </c>
      <c r="L13" s="78">
        <v>50</v>
      </c>
      <c r="M13" s="75">
        <f>G13+I13+K13</f>
        <v>185</v>
      </c>
      <c r="N13" s="78">
        <f>H13+J13+L13</f>
        <v>185</v>
      </c>
      <c r="O13" s="75">
        <f>F13+N13</f>
        <v>1065.4009999999998</v>
      </c>
      <c r="P13" t="s">
        <v>195</v>
      </c>
    </row>
    <row r="14" spans="1:16" ht="30" customHeight="1" x14ac:dyDescent="0.25">
      <c r="A14" s="3">
        <v>2</v>
      </c>
      <c r="B14" s="44" t="s">
        <v>175</v>
      </c>
      <c r="C14" s="48" t="s">
        <v>176</v>
      </c>
      <c r="D14" s="18" t="s">
        <v>146</v>
      </c>
      <c r="E14" s="76">
        <v>149.28100000000001</v>
      </c>
      <c r="F14" s="75">
        <v>174.322</v>
      </c>
      <c r="G14" s="76">
        <v>45</v>
      </c>
      <c r="H14" s="78">
        <f t="shared" ref="H14:H17" si="0">G14*$H$16/$G$16</f>
        <v>45</v>
      </c>
      <c r="I14" s="76">
        <v>90</v>
      </c>
      <c r="J14" s="78">
        <f t="shared" ref="J14:J17" si="1">I14*$J$16/$I$16</f>
        <v>90</v>
      </c>
      <c r="K14" s="76">
        <v>45</v>
      </c>
      <c r="L14" s="76">
        <f>K14*$L$13/$K$13</f>
        <v>45</v>
      </c>
      <c r="M14" s="75">
        <f t="shared" ref="M14:M17" si="2">G14+I14+K14</f>
        <v>180</v>
      </c>
      <c r="N14" s="78">
        <f t="shared" ref="N14:N17" si="3">H14+J14+L14</f>
        <v>180</v>
      </c>
      <c r="O14" s="75">
        <f t="shared" ref="O14:O17" si="4">F14+N14</f>
        <v>354.322</v>
      </c>
      <c r="P14" t="s">
        <v>196</v>
      </c>
    </row>
    <row r="15" spans="1:16" ht="30" customHeight="1" x14ac:dyDescent="0.25">
      <c r="A15" s="3">
        <v>3</v>
      </c>
      <c r="B15" s="44" t="s">
        <v>1</v>
      </c>
      <c r="C15" s="48" t="s">
        <v>2</v>
      </c>
      <c r="D15" s="18" t="s">
        <v>146</v>
      </c>
      <c r="E15" s="75">
        <v>56.95</v>
      </c>
      <c r="F15" s="75">
        <v>154.69</v>
      </c>
      <c r="G15" s="76">
        <v>40</v>
      </c>
      <c r="H15" s="78">
        <f t="shared" si="0"/>
        <v>40</v>
      </c>
      <c r="I15" s="75">
        <v>90</v>
      </c>
      <c r="J15" s="78">
        <f t="shared" si="1"/>
        <v>90</v>
      </c>
      <c r="K15" s="75">
        <v>50</v>
      </c>
      <c r="L15" s="76">
        <f t="shared" ref="L15:L17" si="5">K15*$L$13/$K$13</f>
        <v>50</v>
      </c>
      <c r="M15" s="75">
        <f t="shared" si="2"/>
        <v>180</v>
      </c>
      <c r="N15" s="78">
        <f t="shared" si="3"/>
        <v>180</v>
      </c>
      <c r="O15" s="75">
        <f t="shared" si="4"/>
        <v>334.69</v>
      </c>
      <c r="P15" t="s">
        <v>198</v>
      </c>
    </row>
    <row r="16" spans="1:16" ht="30" customHeight="1" x14ac:dyDescent="0.25">
      <c r="A16" s="3">
        <v>4</v>
      </c>
      <c r="B16" s="44" t="s">
        <v>130</v>
      </c>
      <c r="C16" s="48" t="s">
        <v>129</v>
      </c>
      <c r="D16" s="18" t="s">
        <v>146</v>
      </c>
      <c r="E16" s="75">
        <v>59.261000000000003</v>
      </c>
      <c r="F16" s="75">
        <v>126.41</v>
      </c>
      <c r="G16" s="76">
        <v>50</v>
      </c>
      <c r="H16" s="75">
        <v>50</v>
      </c>
      <c r="I16" s="75">
        <v>100</v>
      </c>
      <c r="J16" s="78">
        <v>100</v>
      </c>
      <c r="K16" s="78">
        <v>50</v>
      </c>
      <c r="L16" s="76">
        <f t="shared" ref="L16" si="6">K16*$L$13/$K$13</f>
        <v>50</v>
      </c>
      <c r="M16" s="75">
        <f t="shared" ref="M16" si="7">G16+I16+K16</f>
        <v>200</v>
      </c>
      <c r="N16" s="78">
        <f t="shared" ref="N16" si="8">H16+J16+L16</f>
        <v>200</v>
      </c>
      <c r="O16" s="75">
        <f t="shared" ref="O16" si="9">F16+N16</f>
        <v>326.40999999999997</v>
      </c>
      <c r="P16" t="s">
        <v>197</v>
      </c>
    </row>
    <row r="17" spans="1:16" ht="30" customHeight="1" x14ac:dyDescent="0.25">
      <c r="A17" s="3">
        <v>5</v>
      </c>
      <c r="B17" s="44" t="s">
        <v>118</v>
      </c>
      <c r="C17" s="48" t="s">
        <v>117</v>
      </c>
      <c r="D17" s="18" t="s">
        <v>146</v>
      </c>
      <c r="E17" s="76">
        <v>22.6</v>
      </c>
      <c r="F17" s="76">
        <v>131.02600000000001</v>
      </c>
      <c r="G17" s="76">
        <v>30</v>
      </c>
      <c r="H17" s="78">
        <f t="shared" si="0"/>
        <v>30</v>
      </c>
      <c r="I17" s="75">
        <v>70</v>
      </c>
      <c r="J17" s="78">
        <f t="shared" si="1"/>
        <v>70</v>
      </c>
      <c r="K17" s="76">
        <v>40</v>
      </c>
      <c r="L17" s="76">
        <f t="shared" si="5"/>
        <v>40</v>
      </c>
      <c r="M17" s="75">
        <f t="shared" si="2"/>
        <v>140</v>
      </c>
      <c r="N17" s="78">
        <f t="shared" si="3"/>
        <v>140</v>
      </c>
      <c r="O17" s="75">
        <f t="shared" si="4"/>
        <v>271.02600000000001</v>
      </c>
      <c r="P17" t="s">
        <v>196</v>
      </c>
    </row>
    <row r="18" spans="1:16" x14ac:dyDescent="0.25">
      <c r="A18" s="7"/>
      <c r="B18" s="25"/>
      <c r="C18" s="25"/>
      <c r="D18" s="25"/>
    </row>
    <row r="19" spans="1:16" ht="15.75" x14ac:dyDescent="0.25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1"/>
    </row>
  </sheetData>
  <sheetProtection algorithmName="SHA-512" hashValue="CKuCVAL3hULh25mF2NSG7IshZABL0Xu9jicQScYHifGL880lne7K9U8RadNyMPF+PW0dD8sFcBSkiP/WRAZbPg==" saltValue="8TLjdC3xH02IEYfzEaxVkg==" spinCount="100000" sheet="1" objects="1" scenarios="1"/>
  <mergeCells count="10">
    <mergeCell ref="A19:O19"/>
    <mergeCell ref="A10:O10"/>
    <mergeCell ref="K11:L11"/>
    <mergeCell ref="G11:J11"/>
    <mergeCell ref="A1:O1"/>
    <mergeCell ref="A2:O2"/>
    <mergeCell ref="K3:L3"/>
    <mergeCell ref="A12:D12"/>
    <mergeCell ref="A4:D4"/>
    <mergeCell ref="G3:J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9"/>
  <sheetViews>
    <sheetView workbookViewId="0">
      <selection activeCell="P1" sqref="P1:P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2.7109375" style="10" customWidth="1"/>
    <col min="5" max="5" width="14.42578125" style="10" customWidth="1"/>
    <col min="6" max="6" width="18.140625" style="10" customWidth="1"/>
    <col min="7" max="8" width="9.28515625" style="10" customWidth="1"/>
    <col min="9" max="9" width="9.28515625" style="23" customWidth="1"/>
    <col min="10" max="10" width="9.140625" style="23" customWidth="1"/>
    <col min="11" max="11" width="9.140625" style="10"/>
    <col min="12" max="12" width="9.42578125" style="23" bestFit="1" customWidth="1"/>
    <col min="13" max="13" width="9.140625" style="10"/>
    <col min="14" max="14" width="11.28515625" style="23" customWidth="1"/>
    <col min="15" max="15" width="11.7109375" style="10" customWidth="1"/>
  </cols>
  <sheetData>
    <row r="1" spans="1:16" ht="24" customHeight="1" x14ac:dyDescent="0.25">
      <c r="A1" s="155" t="s">
        <v>240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6" ht="63.75" x14ac:dyDescent="0.25">
      <c r="A2" s="5" t="s">
        <v>41</v>
      </c>
      <c r="B2" s="9" t="s">
        <v>42</v>
      </c>
      <c r="C2" s="32" t="s">
        <v>46</v>
      </c>
      <c r="D2" s="9" t="s">
        <v>43</v>
      </c>
      <c r="E2" s="103" t="s">
        <v>202</v>
      </c>
      <c r="F2" s="103" t="s">
        <v>201</v>
      </c>
      <c r="G2" s="144" t="s">
        <v>203</v>
      </c>
      <c r="H2" s="159"/>
      <c r="I2" s="159"/>
      <c r="J2" s="160"/>
      <c r="K2" s="142" t="s">
        <v>204</v>
      </c>
      <c r="L2" s="158"/>
      <c r="M2" s="11" t="s">
        <v>44</v>
      </c>
      <c r="N2" s="11" t="s">
        <v>45</v>
      </c>
      <c r="O2" s="103" t="s">
        <v>205</v>
      </c>
    </row>
    <row r="3" spans="1:16" ht="61.5" customHeight="1" x14ac:dyDescent="0.25">
      <c r="A3" s="136" t="s">
        <v>21</v>
      </c>
      <c r="B3" s="137"/>
      <c r="C3" s="137"/>
      <c r="D3" s="138"/>
      <c r="E3" s="12"/>
      <c r="F3" s="12"/>
      <c r="G3" s="12" t="s">
        <v>206</v>
      </c>
      <c r="H3" s="12" t="s">
        <v>207</v>
      </c>
      <c r="I3" s="12" t="s">
        <v>208</v>
      </c>
      <c r="J3" s="13" t="s">
        <v>209</v>
      </c>
      <c r="K3" s="14" t="s">
        <v>210</v>
      </c>
      <c r="L3" s="12" t="s">
        <v>207</v>
      </c>
      <c r="M3" s="12"/>
      <c r="N3" s="12"/>
      <c r="O3" s="16"/>
    </row>
    <row r="4" spans="1:16" ht="30" customHeight="1" x14ac:dyDescent="0.25">
      <c r="A4" s="33">
        <v>1</v>
      </c>
      <c r="B4" s="36" t="s">
        <v>114</v>
      </c>
      <c r="C4" s="39" t="s">
        <v>113</v>
      </c>
      <c r="D4" s="18" t="s">
        <v>146</v>
      </c>
      <c r="E4" s="75">
        <v>466.863</v>
      </c>
      <c r="F4" s="75">
        <v>625</v>
      </c>
      <c r="G4" s="75">
        <v>40</v>
      </c>
      <c r="H4" s="75">
        <f>G4*$H$5/$G$5</f>
        <v>40</v>
      </c>
      <c r="I4" s="75">
        <v>90</v>
      </c>
      <c r="J4" s="75">
        <v>100</v>
      </c>
      <c r="K4" s="75">
        <v>50</v>
      </c>
      <c r="L4" s="75">
        <v>50</v>
      </c>
      <c r="M4" s="78">
        <f>G4+I4+K4</f>
        <v>180</v>
      </c>
      <c r="N4" s="75">
        <f>H4+J4+L4</f>
        <v>190</v>
      </c>
      <c r="O4" s="75">
        <f>F4+N4</f>
        <v>815</v>
      </c>
      <c r="P4" t="s">
        <v>194</v>
      </c>
    </row>
    <row r="5" spans="1:16" ht="30" customHeight="1" x14ac:dyDescent="0.25">
      <c r="A5" s="34">
        <v>2</v>
      </c>
      <c r="B5" s="37" t="s">
        <v>71</v>
      </c>
      <c r="C5" s="40" t="s">
        <v>22</v>
      </c>
      <c r="D5" s="18" t="s">
        <v>146</v>
      </c>
      <c r="E5" s="75">
        <v>291.57600000000002</v>
      </c>
      <c r="F5" s="75">
        <v>586.447</v>
      </c>
      <c r="G5" s="75">
        <v>50</v>
      </c>
      <c r="H5" s="75">
        <v>50</v>
      </c>
      <c r="I5" s="75">
        <v>90</v>
      </c>
      <c r="J5" s="75">
        <f>I5*$J$4/$I$4</f>
        <v>100</v>
      </c>
      <c r="K5" s="75">
        <v>50</v>
      </c>
      <c r="L5" s="75">
        <f>K5*$L$4/$K$4</f>
        <v>50</v>
      </c>
      <c r="M5" s="78">
        <f t="shared" ref="M5:M8" si="0">G5+I5+K5</f>
        <v>190</v>
      </c>
      <c r="N5" s="75">
        <f t="shared" ref="N5:N8" si="1">H5+J5+L5</f>
        <v>200</v>
      </c>
      <c r="O5" s="75">
        <f t="shared" ref="O5:O8" si="2">F5+N5</f>
        <v>786.447</v>
      </c>
      <c r="P5" t="s">
        <v>198</v>
      </c>
    </row>
    <row r="6" spans="1:16" ht="30" customHeight="1" x14ac:dyDescent="0.25">
      <c r="A6" s="35">
        <v>3</v>
      </c>
      <c r="B6" s="38" t="s">
        <v>23</v>
      </c>
      <c r="C6" s="41" t="s">
        <v>24</v>
      </c>
      <c r="D6" s="30" t="s">
        <v>146</v>
      </c>
      <c r="E6" s="75">
        <v>171.5</v>
      </c>
      <c r="F6" s="75">
        <v>388.54899999999998</v>
      </c>
      <c r="G6" s="75">
        <v>45</v>
      </c>
      <c r="H6" s="75">
        <f>G6*$H$5/$G$5</f>
        <v>45</v>
      </c>
      <c r="I6" s="75">
        <v>90</v>
      </c>
      <c r="J6" s="75">
        <f t="shared" ref="J6:J8" si="3">I6*$J$4/$I$4</f>
        <v>100</v>
      </c>
      <c r="K6" s="75">
        <v>50</v>
      </c>
      <c r="L6" s="75">
        <f t="shared" ref="L6:L8" si="4">K6*$L$4/$K$4</f>
        <v>50</v>
      </c>
      <c r="M6" s="78">
        <f t="shared" si="0"/>
        <v>185</v>
      </c>
      <c r="N6" s="75">
        <f t="shared" si="1"/>
        <v>195</v>
      </c>
      <c r="O6" s="75">
        <f t="shared" si="2"/>
        <v>583.54899999999998</v>
      </c>
      <c r="P6" t="s">
        <v>195</v>
      </c>
    </row>
    <row r="7" spans="1:16" ht="30" customHeight="1" x14ac:dyDescent="0.25">
      <c r="A7" s="33">
        <v>4</v>
      </c>
      <c r="B7" s="60" t="s">
        <v>144</v>
      </c>
      <c r="C7" s="18" t="s">
        <v>145</v>
      </c>
      <c r="D7" s="30" t="s">
        <v>146</v>
      </c>
      <c r="E7" s="82">
        <v>148.744</v>
      </c>
      <c r="F7" s="75">
        <v>234.583</v>
      </c>
      <c r="G7" s="75">
        <v>45</v>
      </c>
      <c r="H7" s="75">
        <f t="shared" ref="H7:H8" si="5">G7*$H$5/$G$5</f>
        <v>45</v>
      </c>
      <c r="I7" s="75">
        <v>90</v>
      </c>
      <c r="J7" s="75">
        <f t="shared" si="3"/>
        <v>100</v>
      </c>
      <c r="K7" s="82">
        <v>50</v>
      </c>
      <c r="L7" s="75">
        <f t="shared" si="4"/>
        <v>50</v>
      </c>
      <c r="M7" s="78">
        <f t="shared" si="0"/>
        <v>185</v>
      </c>
      <c r="N7" s="75">
        <f t="shared" si="1"/>
        <v>195</v>
      </c>
      <c r="O7" s="75">
        <f t="shared" si="2"/>
        <v>429.58299999999997</v>
      </c>
      <c r="P7" t="s">
        <v>197</v>
      </c>
    </row>
    <row r="8" spans="1:16" ht="30" customHeight="1" x14ac:dyDescent="0.25">
      <c r="A8" s="33">
        <v>5</v>
      </c>
      <c r="B8" s="60" t="s">
        <v>97</v>
      </c>
      <c r="C8" s="18" t="s">
        <v>215</v>
      </c>
      <c r="D8" s="30" t="s">
        <v>146</v>
      </c>
      <c r="E8" s="75">
        <v>137.03100000000001</v>
      </c>
      <c r="F8" s="75">
        <v>176.72399999999999</v>
      </c>
      <c r="G8" s="75">
        <v>45</v>
      </c>
      <c r="H8" s="75">
        <f t="shared" si="5"/>
        <v>45</v>
      </c>
      <c r="I8" s="75">
        <v>85</v>
      </c>
      <c r="J8" s="75">
        <f t="shared" si="3"/>
        <v>94.444444444444443</v>
      </c>
      <c r="K8" s="78">
        <v>50</v>
      </c>
      <c r="L8" s="75">
        <f t="shared" si="4"/>
        <v>50</v>
      </c>
      <c r="M8" s="78">
        <f t="shared" si="0"/>
        <v>180</v>
      </c>
      <c r="N8" s="75">
        <f t="shared" si="1"/>
        <v>189.44444444444446</v>
      </c>
      <c r="O8" s="75">
        <f t="shared" si="2"/>
        <v>366.16844444444445</v>
      </c>
      <c r="P8" t="s">
        <v>196</v>
      </c>
    </row>
    <row r="9" spans="1:16" ht="15.75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</row>
  </sheetData>
  <sheetProtection algorithmName="SHA-512" hashValue="IBGVruzGOo35abonDg2VTseQpC7oHJJkFkYmvY2b+h207eiKrpHGqKvfS/TVX6ozKWjLs5eM7+zZTiIuCzILRw==" saltValue="5969PGvUGRogw7EsavqhkQ==" spinCount="100000" sheet="1" objects="1" scenarios="1"/>
  <mergeCells count="5">
    <mergeCell ref="G2:J2"/>
    <mergeCell ref="A3:D3"/>
    <mergeCell ref="A9:O9"/>
    <mergeCell ref="A1:O1"/>
    <mergeCell ref="K2:L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1"/>
  <sheetViews>
    <sheetView topLeftCell="A13" workbookViewId="0">
      <selection activeCell="R1" sqref="R1:R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17.28515625" style="10" customWidth="1"/>
    <col min="4" max="4" width="17.85546875" style="10" customWidth="1"/>
    <col min="5" max="5" width="18.85546875" style="10" customWidth="1"/>
    <col min="6" max="6" width="17.28515625" style="10" customWidth="1"/>
    <col min="7" max="8" width="9.28515625" style="10" customWidth="1"/>
    <col min="9" max="9" width="9.28515625" style="23" customWidth="1"/>
    <col min="10" max="10" width="9.140625" style="23"/>
    <col min="11" max="11" width="15.7109375" style="10" customWidth="1"/>
    <col min="12" max="12" width="9.140625" style="23"/>
    <col min="13" max="13" width="13.28515625" style="10" customWidth="1"/>
    <col min="14" max="14" width="11.28515625" style="23" customWidth="1"/>
    <col min="15" max="15" width="13.5703125" style="10" customWidth="1"/>
  </cols>
  <sheetData>
    <row r="1" spans="1:16" ht="15.75" x14ac:dyDescent="0.25">
      <c r="A1" s="154" t="s">
        <v>213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38.25" x14ac:dyDescent="0.25">
      <c r="A2" s="2" t="s">
        <v>41</v>
      </c>
      <c r="B2" s="9" t="s">
        <v>42</v>
      </c>
      <c r="C2" s="32" t="s">
        <v>46</v>
      </c>
      <c r="D2" s="9" t="s">
        <v>43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6" x14ac:dyDescent="0.25">
      <c r="A3" s="148" t="s">
        <v>25</v>
      </c>
      <c r="B3" s="148"/>
      <c r="C3" s="148"/>
      <c r="D3" s="148"/>
      <c r="E3" s="12"/>
      <c r="F3" s="12"/>
      <c r="G3" s="12"/>
      <c r="H3" s="12"/>
      <c r="I3" s="13"/>
      <c r="J3" s="14"/>
      <c r="K3" s="12"/>
      <c r="L3" s="15"/>
      <c r="M3" s="12"/>
      <c r="N3" s="12"/>
      <c r="O3" s="16"/>
    </row>
    <row r="4" spans="1:16" x14ac:dyDescent="0.25">
      <c r="A4" s="33">
        <v>1</v>
      </c>
      <c r="B4" s="58"/>
      <c r="C4" s="58"/>
      <c r="D4" s="18"/>
      <c r="E4" s="16"/>
      <c r="F4" s="16"/>
      <c r="G4" s="16"/>
      <c r="H4" s="16"/>
      <c r="I4" s="19"/>
      <c r="J4" s="19"/>
      <c r="K4" s="16"/>
      <c r="L4" s="20"/>
      <c r="M4" s="16"/>
      <c r="N4" s="19"/>
      <c r="O4" s="19"/>
    </row>
    <row r="5" spans="1:16" ht="42" customHeigh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6" ht="51" x14ac:dyDescent="0.25">
      <c r="A6" s="2" t="s">
        <v>41</v>
      </c>
      <c r="B6" s="9" t="s">
        <v>42</v>
      </c>
      <c r="C6" s="32" t="s">
        <v>46</v>
      </c>
      <c r="D6" s="9" t="s">
        <v>43</v>
      </c>
      <c r="E6" s="103" t="s">
        <v>202</v>
      </c>
      <c r="F6" s="103" t="s">
        <v>201</v>
      </c>
      <c r="G6" s="144" t="s">
        <v>203</v>
      </c>
      <c r="H6" s="145"/>
      <c r="I6" s="145"/>
      <c r="J6" s="143"/>
      <c r="K6" s="142" t="s">
        <v>204</v>
      </c>
      <c r="L6" s="143"/>
      <c r="M6" s="11" t="s">
        <v>44</v>
      </c>
      <c r="N6" s="11" t="s">
        <v>45</v>
      </c>
      <c r="O6" s="103" t="s">
        <v>205</v>
      </c>
    </row>
    <row r="7" spans="1:16" ht="63" customHeight="1" x14ac:dyDescent="0.25">
      <c r="A7" s="148" t="s">
        <v>26</v>
      </c>
      <c r="B7" s="148"/>
      <c r="C7" s="148"/>
      <c r="D7" s="148"/>
      <c r="E7" s="12"/>
      <c r="F7" s="12"/>
      <c r="G7" s="12" t="s">
        <v>206</v>
      </c>
      <c r="H7" s="12" t="s">
        <v>207</v>
      </c>
      <c r="I7" s="12" t="s">
        <v>208</v>
      </c>
      <c r="J7" s="13" t="s">
        <v>209</v>
      </c>
      <c r="K7" s="14" t="s">
        <v>210</v>
      </c>
      <c r="L7" s="12" t="s">
        <v>207</v>
      </c>
      <c r="M7" s="12"/>
      <c r="N7" s="12"/>
      <c r="O7" s="11"/>
    </row>
    <row r="8" spans="1:16" ht="26.25" x14ac:dyDescent="0.25">
      <c r="A8" s="4">
        <v>1</v>
      </c>
      <c r="B8" s="28" t="s">
        <v>180</v>
      </c>
      <c r="C8" s="17" t="s">
        <v>181</v>
      </c>
      <c r="D8" s="18" t="s">
        <v>148</v>
      </c>
      <c r="E8" s="75">
        <v>272.39400000000001</v>
      </c>
      <c r="F8" s="75">
        <v>774.96100000000001</v>
      </c>
      <c r="G8" s="75">
        <v>35</v>
      </c>
      <c r="H8" s="75">
        <f>G8*H9/G9</f>
        <v>35</v>
      </c>
      <c r="I8" s="75">
        <v>70</v>
      </c>
      <c r="J8" s="75">
        <f>I8*J9/I9</f>
        <v>70</v>
      </c>
      <c r="K8" s="75">
        <v>40</v>
      </c>
      <c r="L8" s="75">
        <v>40</v>
      </c>
      <c r="M8" s="75">
        <f>G8+I8+L8</f>
        <v>145</v>
      </c>
      <c r="N8" s="75">
        <f>H8+J8+L8</f>
        <v>145</v>
      </c>
      <c r="O8" s="75">
        <f>F8+N8</f>
        <v>919.96100000000001</v>
      </c>
      <c r="P8" t="s">
        <v>195</v>
      </c>
    </row>
    <row r="9" spans="1:16" ht="26.25" x14ac:dyDescent="0.25">
      <c r="A9" s="8">
        <v>2</v>
      </c>
      <c r="B9" s="28" t="s">
        <v>151</v>
      </c>
      <c r="C9" s="17" t="s">
        <v>152</v>
      </c>
      <c r="D9" s="18" t="s">
        <v>148</v>
      </c>
      <c r="E9" s="76">
        <v>200.15</v>
      </c>
      <c r="F9" s="75">
        <v>689.60199999999998</v>
      </c>
      <c r="G9" s="76">
        <v>50</v>
      </c>
      <c r="H9" s="79">
        <v>50</v>
      </c>
      <c r="I9" s="79">
        <v>100</v>
      </c>
      <c r="J9" s="75">
        <v>100</v>
      </c>
      <c r="K9" s="79">
        <v>50</v>
      </c>
      <c r="L9" s="79">
        <v>50</v>
      </c>
      <c r="M9" s="75">
        <f>G9+I9+L9</f>
        <v>200</v>
      </c>
      <c r="N9" s="75">
        <f>H9+J9+L9</f>
        <v>200</v>
      </c>
      <c r="O9" s="75">
        <f>F9+N9</f>
        <v>889.60199999999998</v>
      </c>
      <c r="P9" t="s">
        <v>192</v>
      </c>
    </row>
    <row r="10" spans="1:16" x14ac:dyDescent="0.25">
      <c r="A10" s="6"/>
      <c r="B10" s="22"/>
      <c r="C10" s="22"/>
    </row>
    <row r="11" spans="1:16" x14ac:dyDescent="0.25">
      <c r="A11" s="6"/>
      <c r="B11" s="22"/>
      <c r="C11" s="22"/>
    </row>
    <row r="12" spans="1:16" ht="15.75" x14ac:dyDescent="0.25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1:16" ht="51" x14ac:dyDescent="0.25">
      <c r="A13" s="42" t="s">
        <v>47</v>
      </c>
      <c r="B13" s="11" t="s">
        <v>42</v>
      </c>
      <c r="C13" s="43" t="s">
        <v>46</v>
      </c>
      <c r="D13" s="9" t="s">
        <v>43</v>
      </c>
      <c r="E13" s="103" t="s">
        <v>202</v>
      </c>
      <c r="F13" s="103" t="s">
        <v>201</v>
      </c>
      <c r="G13" s="144" t="s">
        <v>203</v>
      </c>
      <c r="H13" s="145"/>
      <c r="I13" s="145"/>
      <c r="J13" s="143"/>
      <c r="K13" s="142" t="s">
        <v>204</v>
      </c>
      <c r="L13" s="143"/>
      <c r="M13" s="11" t="s">
        <v>44</v>
      </c>
      <c r="N13" s="11" t="s">
        <v>45</v>
      </c>
      <c r="O13" s="103" t="s">
        <v>205</v>
      </c>
    </row>
    <row r="14" spans="1:16" ht="90.75" customHeight="1" x14ac:dyDescent="0.25">
      <c r="A14" s="148" t="s">
        <v>27</v>
      </c>
      <c r="B14" s="148"/>
      <c r="C14" s="148"/>
      <c r="D14" s="148"/>
      <c r="E14" s="12"/>
      <c r="F14" s="12"/>
      <c r="G14" s="12" t="s">
        <v>206</v>
      </c>
      <c r="H14" s="12" t="s">
        <v>207</v>
      </c>
      <c r="I14" s="12" t="s">
        <v>208</v>
      </c>
      <c r="J14" s="13" t="s">
        <v>209</v>
      </c>
      <c r="K14" s="14" t="s">
        <v>210</v>
      </c>
      <c r="L14" s="12" t="s">
        <v>207</v>
      </c>
      <c r="M14" s="12"/>
      <c r="N14" s="12"/>
      <c r="O14" s="11"/>
    </row>
    <row r="15" spans="1:16" ht="26.25" x14ac:dyDescent="0.25">
      <c r="A15" s="3">
        <v>1</v>
      </c>
      <c r="B15" s="45" t="s">
        <v>185</v>
      </c>
      <c r="C15" s="17" t="s">
        <v>186</v>
      </c>
      <c r="D15" s="18" t="s">
        <v>148</v>
      </c>
      <c r="E15" s="75">
        <v>496.04399999999998</v>
      </c>
      <c r="F15" s="75">
        <v>660.15</v>
      </c>
      <c r="G15" s="75">
        <v>0</v>
      </c>
      <c r="H15" s="75">
        <v>0</v>
      </c>
      <c r="I15" s="75">
        <v>0</v>
      </c>
      <c r="J15" s="75">
        <v>0</v>
      </c>
      <c r="K15" s="75" t="s">
        <v>211</v>
      </c>
      <c r="L15" s="75">
        <v>0</v>
      </c>
      <c r="M15" s="78">
        <v>0</v>
      </c>
      <c r="N15" s="75">
        <v>0</v>
      </c>
      <c r="O15" s="75">
        <v>0</v>
      </c>
      <c r="P15" t="s">
        <v>197</v>
      </c>
    </row>
    <row r="16" spans="1:16" ht="26.25" x14ac:dyDescent="0.25">
      <c r="A16" s="3">
        <v>2</v>
      </c>
      <c r="B16" s="44" t="s">
        <v>183</v>
      </c>
      <c r="C16" s="17" t="s">
        <v>184</v>
      </c>
      <c r="D16" s="18" t="s">
        <v>148</v>
      </c>
      <c r="E16" s="77">
        <v>343.3</v>
      </c>
      <c r="F16" s="77">
        <v>561.42999999999995</v>
      </c>
      <c r="G16" s="75">
        <v>50</v>
      </c>
      <c r="H16" s="78">
        <v>50</v>
      </c>
      <c r="I16" s="78">
        <v>100</v>
      </c>
      <c r="J16" s="75">
        <v>100</v>
      </c>
      <c r="K16" s="75">
        <v>50</v>
      </c>
      <c r="L16" s="75">
        <v>50</v>
      </c>
      <c r="M16" s="78">
        <f>G16+I16+K16</f>
        <v>200</v>
      </c>
      <c r="N16" s="75">
        <f>H16+J16+L16</f>
        <v>200</v>
      </c>
      <c r="O16" s="75">
        <f>F16+N16</f>
        <v>761.43</v>
      </c>
      <c r="P16" t="s">
        <v>194</v>
      </c>
    </row>
    <row r="17" spans="1:16" ht="26.25" x14ac:dyDescent="0.25">
      <c r="A17" s="3">
        <v>3</v>
      </c>
      <c r="B17" s="44" t="s">
        <v>134</v>
      </c>
      <c r="C17" s="17" t="s">
        <v>133</v>
      </c>
      <c r="D17" s="18" t="s">
        <v>148</v>
      </c>
      <c r="E17" s="75">
        <v>493.22500000000002</v>
      </c>
      <c r="F17" s="75">
        <v>551.41999999999996</v>
      </c>
      <c r="G17" s="75">
        <v>50</v>
      </c>
      <c r="H17" s="75">
        <f t="shared" ref="H17" si="0">G17*$H$16/$G$16</f>
        <v>50</v>
      </c>
      <c r="I17" s="78">
        <v>100</v>
      </c>
      <c r="J17" s="75">
        <f>I17*$J$16/$I$16</f>
        <v>100</v>
      </c>
      <c r="K17" s="75">
        <v>50</v>
      </c>
      <c r="L17" s="75">
        <f>K17*$L$16/$K$16</f>
        <v>50</v>
      </c>
      <c r="M17" s="78">
        <f>G17+I17+K17</f>
        <v>200</v>
      </c>
      <c r="N17" s="75">
        <f>H17+J17+L17</f>
        <v>200</v>
      </c>
      <c r="O17" s="75">
        <f>F17+N17</f>
        <v>751.42</v>
      </c>
      <c r="P17" t="s">
        <v>194</v>
      </c>
    </row>
    <row r="18" spans="1:16" ht="26.25" x14ac:dyDescent="0.25">
      <c r="A18" s="3">
        <v>4</v>
      </c>
      <c r="B18" s="44" t="s">
        <v>126</v>
      </c>
      <c r="C18" s="17" t="s">
        <v>125</v>
      </c>
      <c r="D18" s="18" t="s">
        <v>148</v>
      </c>
      <c r="E18" s="75">
        <v>353.93799999999999</v>
      </c>
      <c r="F18" s="75">
        <v>531.80999999999995</v>
      </c>
      <c r="G18" s="75">
        <v>0</v>
      </c>
      <c r="H18" s="78">
        <v>0</v>
      </c>
      <c r="I18" s="78">
        <v>0</v>
      </c>
      <c r="J18" s="75">
        <v>0</v>
      </c>
      <c r="K18" s="75" t="s">
        <v>211</v>
      </c>
      <c r="L18" s="75">
        <v>0</v>
      </c>
      <c r="M18" s="78">
        <v>0</v>
      </c>
      <c r="N18" s="75">
        <v>0</v>
      </c>
      <c r="O18" s="75">
        <v>0</v>
      </c>
      <c r="P18" t="s">
        <v>194</v>
      </c>
    </row>
    <row r="19" spans="1:16" ht="26.25" x14ac:dyDescent="0.25">
      <c r="A19" s="3">
        <v>5</v>
      </c>
      <c r="B19" s="44" t="s">
        <v>120</v>
      </c>
      <c r="C19" s="17" t="s">
        <v>119</v>
      </c>
      <c r="D19" s="18" t="s">
        <v>148</v>
      </c>
      <c r="E19" s="75">
        <v>371.69299999999998</v>
      </c>
      <c r="F19" s="75">
        <v>512.88</v>
      </c>
      <c r="G19" s="75">
        <v>40</v>
      </c>
      <c r="H19" s="75">
        <f>G19*$H$16/$G$16</f>
        <v>40</v>
      </c>
      <c r="I19" s="78">
        <v>90</v>
      </c>
      <c r="J19" s="75">
        <f t="shared" ref="J19:J23" si="1">I19*$J$16/$I$16</f>
        <v>90</v>
      </c>
      <c r="K19" s="75">
        <v>50</v>
      </c>
      <c r="L19" s="75">
        <f t="shared" ref="L19:L23" si="2">K19*$L$16/$K$16</f>
        <v>50</v>
      </c>
      <c r="M19" s="78">
        <f t="shared" ref="M19:M23" si="3">G19+I19+K19</f>
        <v>180</v>
      </c>
      <c r="N19" s="75">
        <f t="shared" ref="N19:N23" si="4">H19+J19+L19</f>
        <v>180</v>
      </c>
      <c r="O19" s="75">
        <f t="shared" ref="O19:O23" si="5">F19+N19</f>
        <v>692.88</v>
      </c>
      <c r="P19" t="s">
        <v>195</v>
      </c>
    </row>
    <row r="20" spans="1:16" ht="26.25" x14ac:dyDescent="0.25">
      <c r="A20" s="3">
        <v>6</v>
      </c>
      <c r="B20" s="44" t="s">
        <v>132</v>
      </c>
      <c r="C20" s="17" t="s">
        <v>131</v>
      </c>
      <c r="D20" s="18" t="s">
        <v>148</v>
      </c>
      <c r="E20" s="75">
        <v>381.07499999999999</v>
      </c>
      <c r="F20" s="75">
        <v>472.83</v>
      </c>
      <c r="G20" s="75">
        <v>50</v>
      </c>
      <c r="H20" s="75">
        <f t="shared" ref="H20:H23" si="6">G20*$H$16/$G$16</f>
        <v>50</v>
      </c>
      <c r="I20" s="78">
        <v>100</v>
      </c>
      <c r="J20" s="75">
        <f t="shared" si="1"/>
        <v>100</v>
      </c>
      <c r="K20" s="75">
        <v>50</v>
      </c>
      <c r="L20" s="75">
        <f t="shared" si="2"/>
        <v>50</v>
      </c>
      <c r="M20" s="78">
        <f t="shared" si="3"/>
        <v>200</v>
      </c>
      <c r="N20" s="75">
        <f t="shared" si="4"/>
        <v>200</v>
      </c>
      <c r="O20" s="75">
        <f t="shared" si="5"/>
        <v>672.82999999999993</v>
      </c>
      <c r="P20" t="s">
        <v>195</v>
      </c>
    </row>
    <row r="21" spans="1:16" ht="26.25" x14ac:dyDescent="0.25">
      <c r="A21" s="3">
        <v>7</v>
      </c>
      <c r="B21" s="44" t="s">
        <v>136</v>
      </c>
      <c r="C21" s="17" t="s">
        <v>135</v>
      </c>
      <c r="D21" s="18" t="s">
        <v>148</v>
      </c>
      <c r="E21" s="75">
        <v>414.56299999999999</v>
      </c>
      <c r="F21" s="75">
        <v>441</v>
      </c>
      <c r="G21" s="75">
        <v>40</v>
      </c>
      <c r="H21" s="75">
        <f t="shared" ref="H21" si="7">G21*$H$16/$G$16</f>
        <v>40</v>
      </c>
      <c r="I21" s="78">
        <v>80</v>
      </c>
      <c r="J21" s="75">
        <f t="shared" ref="J21" si="8">I21*$J$16/$I$16</f>
        <v>80</v>
      </c>
      <c r="K21" s="75">
        <v>40</v>
      </c>
      <c r="L21" s="75">
        <f t="shared" ref="L21" si="9">K21*$L$16/$K$16</f>
        <v>40</v>
      </c>
      <c r="M21" s="78">
        <f t="shared" ref="M21" si="10">G21+I21+K21</f>
        <v>160</v>
      </c>
      <c r="N21" s="75">
        <f t="shared" ref="N21" si="11">H21+J21+L21</f>
        <v>160</v>
      </c>
      <c r="O21" s="75">
        <f t="shared" ref="O21" si="12">F21+N21</f>
        <v>601</v>
      </c>
      <c r="P21" t="s">
        <v>197</v>
      </c>
    </row>
    <row r="22" spans="1:16" ht="26.25" x14ac:dyDescent="0.25">
      <c r="A22" s="3">
        <v>8</v>
      </c>
      <c r="B22" s="17" t="s">
        <v>122</v>
      </c>
      <c r="C22" s="18" t="s">
        <v>121</v>
      </c>
      <c r="D22" s="18" t="s">
        <v>148</v>
      </c>
      <c r="E22" s="75">
        <v>263.47500000000002</v>
      </c>
      <c r="F22" s="75">
        <v>446.37</v>
      </c>
      <c r="G22" s="75">
        <v>30</v>
      </c>
      <c r="H22" s="75">
        <f t="shared" si="6"/>
        <v>30</v>
      </c>
      <c r="I22" s="78">
        <v>80</v>
      </c>
      <c r="J22" s="75">
        <f t="shared" si="1"/>
        <v>80</v>
      </c>
      <c r="K22" s="75">
        <v>35</v>
      </c>
      <c r="L22" s="75">
        <f t="shared" si="2"/>
        <v>35</v>
      </c>
      <c r="M22" s="78">
        <f t="shared" si="3"/>
        <v>145</v>
      </c>
      <c r="N22" s="75">
        <f t="shared" si="4"/>
        <v>145</v>
      </c>
      <c r="O22" s="75">
        <f t="shared" si="5"/>
        <v>591.37</v>
      </c>
      <c r="P22" t="s">
        <v>194</v>
      </c>
    </row>
    <row r="23" spans="1:16" ht="26.25" x14ac:dyDescent="0.25">
      <c r="A23" s="3">
        <v>9</v>
      </c>
      <c r="B23" s="44" t="s">
        <v>138</v>
      </c>
      <c r="C23" s="17" t="s">
        <v>137</v>
      </c>
      <c r="D23" s="18" t="s">
        <v>148</v>
      </c>
      <c r="E23" s="75">
        <v>209.8</v>
      </c>
      <c r="F23" s="75">
        <v>395.76</v>
      </c>
      <c r="G23" s="75">
        <v>25</v>
      </c>
      <c r="H23" s="75">
        <f t="shared" si="6"/>
        <v>25</v>
      </c>
      <c r="I23" s="78">
        <v>70</v>
      </c>
      <c r="J23" s="75">
        <f t="shared" si="1"/>
        <v>70</v>
      </c>
      <c r="K23" s="75">
        <v>40</v>
      </c>
      <c r="L23" s="75">
        <f t="shared" si="2"/>
        <v>40</v>
      </c>
      <c r="M23" s="78">
        <f t="shared" si="3"/>
        <v>135</v>
      </c>
      <c r="N23" s="75">
        <f t="shared" si="4"/>
        <v>135</v>
      </c>
      <c r="O23" s="75">
        <f t="shared" si="5"/>
        <v>530.76</v>
      </c>
      <c r="P23" t="s">
        <v>194</v>
      </c>
    </row>
    <row r="24" spans="1:16" ht="41.25" customHeight="1" x14ac:dyDescent="0.25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</row>
    <row r="25" spans="1:16" ht="51" x14ac:dyDescent="0.25">
      <c r="A25" s="42" t="s">
        <v>47</v>
      </c>
      <c r="B25" s="11" t="s">
        <v>42</v>
      </c>
      <c r="C25" s="43" t="s">
        <v>46</v>
      </c>
      <c r="D25" s="9" t="s">
        <v>43</v>
      </c>
      <c r="E25" s="103" t="s">
        <v>202</v>
      </c>
      <c r="F25" s="103" t="s">
        <v>201</v>
      </c>
      <c r="G25" s="144" t="s">
        <v>203</v>
      </c>
      <c r="H25" s="145"/>
      <c r="I25" s="145"/>
      <c r="J25" s="143"/>
      <c r="K25" s="142" t="s">
        <v>204</v>
      </c>
      <c r="L25" s="143"/>
      <c r="M25" s="11" t="s">
        <v>44</v>
      </c>
      <c r="N25" s="11" t="s">
        <v>45</v>
      </c>
      <c r="O25" s="103" t="s">
        <v>205</v>
      </c>
    </row>
    <row r="26" spans="1:16" ht="63" customHeight="1" x14ac:dyDescent="0.25">
      <c r="A26" s="148" t="s">
        <v>28</v>
      </c>
      <c r="B26" s="148"/>
      <c r="C26" s="148"/>
      <c r="D26" s="148"/>
      <c r="E26" s="12"/>
      <c r="F26" s="12"/>
      <c r="G26" s="12" t="s">
        <v>206</v>
      </c>
      <c r="H26" s="12" t="s">
        <v>207</v>
      </c>
      <c r="I26" s="12" t="s">
        <v>208</v>
      </c>
      <c r="J26" s="13" t="s">
        <v>209</v>
      </c>
      <c r="K26" s="14" t="s">
        <v>210</v>
      </c>
      <c r="L26" s="12" t="s">
        <v>207</v>
      </c>
      <c r="M26" s="12"/>
      <c r="N26" s="12"/>
      <c r="O26" s="11"/>
    </row>
    <row r="27" spans="1:16" ht="30" customHeight="1" x14ac:dyDescent="0.25">
      <c r="A27" s="4">
        <v>1</v>
      </c>
      <c r="B27" s="61" t="s">
        <v>83</v>
      </c>
      <c r="C27" s="68" t="s">
        <v>82</v>
      </c>
      <c r="D27" s="18" t="s">
        <v>146</v>
      </c>
      <c r="E27" s="75">
        <v>397.7</v>
      </c>
      <c r="F27" s="75">
        <v>870.18499999999995</v>
      </c>
      <c r="G27" s="75">
        <v>50</v>
      </c>
      <c r="H27" s="75">
        <v>50</v>
      </c>
      <c r="I27" s="75">
        <v>90</v>
      </c>
      <c r="J27" s="75">
        <v>100</v>
      </c>
      <c r="K27" s="75">
        <v>50</v>
      </c>
      <c r="L27" s="75">
        <v>50</v>
      </c>
      <c r="M27" s="78">
        <f>G27+I27+K27</f>
        <v>190</v>
      </c>
      <c r="N27" s="75">
        <f>H27+J27+L27</f>
        <v>200</v>
      </c>
      <c r="O27" s="75">
        <f>F27+N27</f>
        <v>1070.1849999999999</v>
      </c>
      <c r="P27" t="s">
        <v>197</v>
      </c>
    </row>
    <row r="28" spans="1:16" ht="30" customHeight="1" x14ac:dyDescent="0.25">
      <c r="A28" s="4">
        <v>2</v>
      </c>
      <c r="B28" s="61" t="s">
        <v>214</v>
      </c>
      <c r="C28" s="68" t="s">
        <v>24</v>
      </c>
      <c r="D28" s="18" t="s">
        <v>146</v>
      </c>
      <c r="E28" s="76">
        <v>171.5</v>
      </c>
      <c r="F28" s="76">
        <v>487.99700000000001</v>
      </c>
      <c r="G28" s="75">
        <v>45</v>
      </c>
      <c r="H28" s="76">
        <f>G28*$H$27/$G$27</f>
        <v>45</v>
      </c>
      <c r="I28" s="75">
        <v>90</v>
      </c>
      <c r="J28" s="76">
        <f>I28*$J$27/$I$27</f>
        <v>100</v>
      </c>
      <c r="K28" s="76">
        <v>50</v>
      </c>
      <c r="L28" s="75">
        <f>K28*$L$27/$K$27</f>
        <v>50</v>
      </c>
      <c r="M28" s="78">
        <f t="shared" ref="M28:M31" si="13">G28+I28+K28</f>
        <v>185</v>
      </c>
      <c r="N28" s="75">
        <f t="shared" ref="N28:N31" si="14">H28+J28+L28</f>
        <v>195</v>
      </c>
      <c r="O28" s="75">
        <f t="shared" ref="O28:O31" si="15">F28+N28</f>
        <v>682.99700000000007</v>
      </c>
      <c r="P28" t="s">
        <v>198</v>
      </c>
    </row>
    <row r="29" spans="1:16" ht="30" customHeight="1" x14ac:dyDescent="0.25">
      <c r="A29" s="4">
        <v>3</v>
      </c>
      <c r="B29" s="61" t="s">
        <v>172</v>
      </c>
      <c r="C29" s="68" t="s">
        <v>173</v>
      </c>
      <c r="D29" s="18" t="s">
        <v>146</v>
      </c>
      <c r="E29" s="75">
        <v>65.69</v>
      </c>
      <c r="F29" s="75">
        <v>311.39400000000001</v>
      </c>
      <c r="G29" s="75">
        <v>35</v>
      </c>
      <c r="H29" s="76">
        <f t="shared" ref="H29:H31" si="16">G29*$H$27/$G$27</f>
        <v>35</v>
      </c>
      <c r="I29" s="75">
        <v>90</v>
      </c>
      <c r="J29" s="76">
        <f t="shared" ref="J29:J31" si="17">I29*$J$27/$I$27</f>
        <v>100</v>
      </c>
      <c r="K29" s="75">
        <v>45</v>
      </c>
      <c r="L29" s="75">
        <f t="shared" ref="L29:L31" si="18">K29*$L$27/$K$27</f>
        <v>45</v>
      </c>
      <c r="M29" s="78">
        <f t="shared" si="13"/>
        <v>170</v>
      </c>
      <c r="N29" s="75">
        <f t="shared" si="14"/>
        <v>180</v>
      </c>
      <c r="O29" s="75">
        <f t="shared" si="15"/>
        <v>491.39400000000001</v>
      </c>
      <c r="P29" t="s">
        <v>198</v>
      </c>
    </row>
    <row r="30" spans="1:16" ht="30" customHeight="1" x14ac:dyDescent="0.25">
      <c r="A30" s="4">
        <v>4</v>
      </c>
      <c r="B30" s="61" t="s">
        <v>1</v>
      </c>
      <c r="C30" s="68" t="s">
        <v>2</v>
      </c>
      <c r="D30" s="18" t="s">
        <v>146</v>
      </c>
      <c r="E30" s="82">
        <v>56.95</v>
      </c>
      <c r="F30" s="75">
        <v>223.51300000000001</v>
      </c>
      <c r="G30" s="75">
        <v>40</v>
      </c>
      <c r="H30" s="76">
        <f t="shared" si="16"/>
        <v>40</v>
      </c>
      <c r="I30" s="75">
        <v>90</v>
      </c>
      <c r="J30" s="76">
        <f t="shared" si="17"/>
        <v>100</v>
      </c>
      <c r="K30" s="82">
        <v>50</v>
      </c>
      <c r="L30" s="75">
        <f t="shared" si="18"/>
        <v>50</v>
      </c>
      <c r="M30" s="78">
        <f t="shared" si="13"/>
        <v>180</v>
      </c>
      <c r="N30" s="75">
        <f t="shared" si="14"/>
        <v>190</v>
      </c>
      <c r="O30" s="75">
        <f t="shared" si="15"/>
        <v>413.51300000000003</v>
      </c>
      <c r="P30" t="s">
        <v>197</v>
      </c>
    </row>
    <row r="31" spans="1:16" ht="30" customHeight="1" x14ac:dyDescent="0.25">
      <c r="A31" s="4">
        <v>5</v>
      </c>
      <c r="B31" s="61" t="s">
        <v>157</v>
      </c>
      <c r="C31" s="68" t="s">
        <v>158</v>
      </c>
      <c r="D31" s="18" t="s">
        <v>146</v>
      </c>
      <c r="E31" s="75">
        <v>27.994</v>
      </c>
      <c r="F31" s="75">
        <v>143.51599999999999</v>
      </c>
      <c r="G31" s="75">
        <v>35</v>
      </c>
      <c r="H31" s="76">
        <f t="shared" si="16"/>
        <v>35</v>
      </c>
      <c r="I31" s="75">
        <v>80</v>
      </c>
      <c r="J31" s="76">
        <f t="shared" si="17"/>
        <v>88.888888888888886</v>
      </c>
      <c r="K31" s="75">
        <v>40</v>
      </c>
      <c r="L31" s="75">
        <f t="shared" si="18"/>
        <v>40</v>
      </c>
      <c r="M31" s="78">
        <f t="shared" si="13"/>
        <v>155</v>
      </c>
      <c r="N31" s="75">
        <f t="shared" si="14"/>
        <v>163.88888888888889</v>
      </c>
      <c r="O31" s="75">
        <f t="shared" si="15"/>
        <v>307.40488888888888</v>
      </c>
      <c r="P31" t="s">
        <v>197</v>
      </c>
    </row>
  </sheetData>
  <sheetProtection algorithmName="SHA-512" hashValue="jpab1cJbP7jxM5qAuKql4TR6VY+V8avFTtToeqEEJvP20GdNV4DgfgG9KVAkOPtfYId186913DbLarTR6vwumw==" saltValue="7zdBrUcoVfJFVrZSXuEBQw==" spinCount="100000" sheet="1" objects="1" scenarios="1"/>
  <mergeCells count="14">
    <mergeCell ref="A26:D26"/>
    <mergeCell ref="K6:L6"/>
    <mergeCell ref="G6:J6"/>
    <mergeCell ref="A5:O5"/>
    <mergeCell ref="A1:O1"/>
    <mergeCell ref="A3:D3"/>
    <mergeCell ref="G13:J13"/>
    <mergeCell ref="G25:J25"/>
    <mergeCell ref="A7:D7"/>
    <mergeCell ref="A12:O12"/>
    <mergeCell ref="K13:L13"/>
    <mergeCell ref="A14:D14"/>
    <mergeCell ref="A24:O24"/>
    <mergeCell ref="K25:L25"/>
  </mergeCells>
  <phoneticPr fontId="10" type="noConversion"/>
  <pageMargins left="0.75" right="0.75" top="1" bottom="1" header="0.5" footer="0.5"/>
  <pageSetup paperSize="9" scale="61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32"/>
  <sheetViews>
    <sheetView topLeftCell="A13" workbookViewId="0">
      <selection activeCell="T22" sqref="T22"/>
    </sheetView>
  </sheetViews>
  <sheetFormatPr defaultRowHeight="15" x14ac:dyDescent="0.25"/>
  <cols>
    <col min="1" max="1" width="3.85546875" style="1" customWidth="1"/>
    <col min="2" max="2" width="10.5703125" style="10" customWidth="1"/>
    <col min="3" max="3" width="17.42578125" style="10" customWidth="1"/>
    <col min="4" max="4" width="21.85546875" style="10" customWidth="1"/>
    <col min="5" max="5" width="15.7109375" style="10" customWidth="1"/>
    <col min="6" max="6" width="18" style="10" customWidth="1"/>
    <col min="7" max="8" width="9.28515625" style="10" customWidth="1"/>
    <col min="9" max="9" width="9.28515625" style="23" customWidth="1"/>
    <col min="10" max="10" width="9.140625" style="23"/>
    <col min="11" max="11" width="15.85546875" style="10" customWidth="1"/>
    <col min="12" max="12" width="9.140625" style="23"/>
    <col min="13" max="13" width="9.140625" style="10"/>
    <col min="14" max="14" width="11.28515625" style="23" customWidth="1"/>
    <col min="15" max="15" width="11.7109375" style="10" customWidth="1"/>
  </cols>
  <sheetData>
    <row r="1" spans="1:16" ht="15.75" x14ac:dyDescent="0.25">
      <c r="A1" s="154" t="s">
        <v>241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</row>
    <row r="2" spans="1:16" ht="40.5" customHeight="1" x14ac:dyDescent="0.25">
      <c r="A2" s="59"/>
      <c r="B2" s="112"/>
      <c r="C2" s="112"/>
      <c r="D2" s="113"/>
      <c r="E2" s="113"/>
      <c r="F2" s="113"/>
      <c r="G2" s="113"/>
      <c r="H2" s="113"/>
      <c r="I2" s="114"/>
      <c r="J2" s="114"/>
      <c r="K2" s="113"/>
      <c r="L2" s="114"/>
      <c r="M2" s="113"/>
      <c r="N2" s="114"/>
      <c r="O2" s="113"/>
    </row>
    <row r="3" spans="1:16" ht="63.75" x14ac:dyDescent="0.25">
      <c r="A3" s="5" t="s">
        <v>41</v>
      </c>
      <c r="B3" s="9" t="s">
        <v>42</v>
      </c>
      <c r="C3" s="43" t="s">
        <v>46</v>
      </c>
      <c r="D3" s="9" t="s">
        <v>43</v>
      </c>
      <c r="E3" s="103" t="s">
        <v>202</v>
      </c>
      <c r="F3" s="103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3" t="s">
        <v>205</v>
      </c>
    </row>
    <row r="4" spans="1:16" ht="62.25" customHeight="1" x14ac:dyDescent="0.25">
      <c r="A4" s="148" t="s">
        <v>29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6" ht="30" customHeight="1" x14ac:dyDescent="0.25">
      <c r="A5" s="4">
        <v>1</v>
      </c>
      <c r="B5" s="61" t="s">
        <v>4</v>
      </c>
      <c r="C5" s="17" t="s">
        <v>5</v>
      </c>
      <c r="D5" s="18" t="s">
        <v>146</v>
      </c>
      <c r="E5" s="76">
        <v>540.35</v>
      </c>
      <c r="F5" s="76">
        <v>718.27800000000002</v>
      </c>
      <c r="G5" s="76">
        <v>45</v>
      </c>
      <c r="H5" s="76">
        <f>G5*$H$6/$G$6</f>
        <v>45</v>
      </c>
      <c r="I5" s="76">
        <v>90</v>
      </c>
      <c r="J5" s="76">
        <f>I5*$J$10/$I$10</f>
        <v>90</v>
      </c>
      <c r="K5" s="76">
        <v>50</v>
      </c>
      <c r="L5" s="76">
        <v>50</v>
      </c>
      <c r="M5" s="76">
        <f>G5+I5+K5</f>
        <v>185</v>
      </c>
      <c r="N5" s="76">
        <f>H5+J5+L5</f>
        <v>185</v>
      </c>
      <c r="O5" s="76">
        <f>F5+N5</f>
        <v>903.27800000000002</v>
      </c>
      <c r="P5" t="s">
        <v>195</v>
      </c>
    </row>
    <row r="6" spans="1:16" ht="30" customHeight="1" x14ac:dyDescent="0.25">
      <c r="A6" s="8">
        <v>2</v>
      </c>
      <c r="B6" s="61" t="s">
        <v>116</v>
      </c>
      <c r="C6" s="17" t="s">
        <v>115</v>
      </c>
      <c r="D6" s="18" t="s">
        <v>146</v>
      </c>
      <c r="E6" s="75">
        <v>205.863</v>
      </c>
      <c r="F6" s="76">
        <v>493.42500000000001</v>
      </c>
      <c r="G6" s="76">
        <v>50</v>
      </c>
      <c r="H6" s="75">
        <v>50</v>
      </c>
      <c r="I6" s="76">
        <v>90</v>
      </c>
      <c r="J6" s="76">
        <f t="shared" ref="J6:J18" si="0">I6*$J$10/$I$10</f>
        <v>90</v>
      </c>
      <c r="K6" s="75">
        <v>50</v>
      </c>
      <c r="L6" s="75">
        <f>K6*$L$5/$K$5</f>
        <v>50</v>
      </c>
      <c r="M6" s="76">
        <f t="shared" ref="M6:M18" si="1">G6+I6+K6</f>
        <v>190</v>
      </c>
      <c r="N6" s="76">
        <f t="shared" ref="N6:N18" si="2">H6+J6+L6</f>
        <v>190</v>
      </c>
      <c r="O6" s="76">
        <f t="shared" ref="O6:O18" si="3">F6+N6</f>
        <v>683.42499999999995</v>
      </c>
      <c r="P6" t="s">
        <v>198</v>
      </c>
    </row>
    <row r="7" spans="1:16" ht="30" customHeight="1" x14ac:dyDescent="0.25">
      <c r="A7" s="8">
        <v>3</v>
      </c>
      <c r="B7" s="61" t="s">
        <v>161</v>
      </c>
      <c r="C7" s="17" t="s">
        <v>162</v>
      </c>
      <c r="D7" s="18" t="s">
        <v>146</v>
      </c>
      <c r="E7" s="76">
        <v>209.01400000000001</v>
      </c>
      <c r="F7" s="76">
        <v>398.149</v>
      </c>
      <c r="G7" s="76">
        <v>40</v>
      </c>
      <c r="H7" s="76">
        <f>G7*$H$6/$G$6</f>
        <v>40</v>
      </c>
      <c r="I7" s="76">
        <v>80</v>
      </c>
      <c r="J7" s="76">
        <f t="shared" si="0"/>
        <v>80</v>
      </c>
      <c r="K7" s="76">
        <v>50</v>
      </c>
      <c r="L7" s="75">
        <f t="shared" ref="L7:L18" si="4">K7*$L$5/$K$5</f>
        <v>50</v>
      </c>
      <c r="M7" s="76">
        <f t="shared" si="1"/>
        <v>170</v>
      </c>
      <c r="N7" s="76">
        <f t="shared" si="2"/>
        <v>170</v>
      </c>
      <c r="O7" s="76">
        <f t="shared" si="3"/>
        <v>568.149</v>
      </c>
      <c r="P7" t="s">
        <v>195</v>
      </c>
    </row>
    <row r="8" spans="1:16" ht="30" customHeight="1" x14ac:dyDescent="0.25">
      <c r="A8" s="8">
        <v>4</v>
      </c>
      <c r="B8" s="61" t="s">
        <v>105</v>
      </c>
      <c r="C8" s="25" t="s">
        <v>104</v>
      </c>
      <c r="D8" s="18" t="s">
        <v>146</v>
      </c>
      <c r="E8" s="76">
        <v>107.5</v>
      </c>
      <c r="F8" s="76">
        <v>378.99299999999999</v>
      </c>
      <c r="G8" s="76">
        <v>50</v>
      </c>
      <c r="H8" s="76">
        <f t="shared" ref="H8:H18" si="5">G8*$H$6/$G$6</f>
        <v>50</v>
      </c>
      <c r="I8" s="76">
        <v>90</v>
      </c>
      <c r="J8" s="76">
        <f t="shared" si="0"/>
        <v>90</v>
      </c>
      <c r="K8" s="76">
        <v>45</v>
      </c>
      <c r="L8" s="75">
        <f t="shared" si="4"/>
        <v>45</v>
      </c>
      <c r="M8" s="76">
        <f t="shared" si="1"/>
        <v>185</v>
      </c>
      <c r="N8" s="76">
        <f t="shared" si="2"/>
        <v>185</v>
      </c>
      <c r="O8" s="76">
        <f t="shared" si="3"/>
        <v>563.99299999999994</v>
      </c>
      <c r="P8" t="s">
        <v>196</v>
      </c>
    </row>
    <row r="9" spans="1:16" ht="30" customHeight="1" x14ac:dyDescent="0.25">
      <c r="A9" s="8">
        <v>5</v>
      </c>
      <c r="B9" s="61" t="s">
        <v>77</v>
      </c>
      <c r="C9" s="17" t="s">
        <v>76</v>
      </c>
      <c r="D9" s="18" t="s">
        <v>146</v>
      </c>
      <c r="E9" s="76">
        <v>111.7</v>
      </c>
      <c r="F9" s="76">
        <v>280.745</v>
      </c>
      <c r="G9" s="76">
        <v>50</v>
      </c>
      <c r="H9" s="76">
        <f t="shared" si="5"/>
        <v>50</v>
      </c>
      <c r="I9" s="76">
        <v>90</v>
      </c>
      <c r="J9" s="76">
        <f t="shared" si="0"/>
        <v>90</v>
      </c>
      <c r="K9" s="76">
        <v>50</v>
      </c>
      <c r="L9" s="75">
        <f t="shared" si="4"/>
        <v>50</v>
      </c>
      <c r="M9" s="76">
        <f t="shared" si="1"/>
        <v>190</v>
      </c>
      <c r="N9" s="76">
        <f t="shared" si="2"/>
        <v>190</v>
      </c>
      <c r="O9" s="76">
        <f t="shared" si="3"/>
        <v>470.745</v>
      </c>
      <c r="P9" t="s">
        <v>197</v>
      </c>
    </row>
    <row r="10" spans="1:16" ht="30" customHeight="1" x14ac:dyDescent="0.25">
      <c r="A10" s="8">
        <v>6</v>
      </c>
      <c r="B10" s="61" t="s">
        <v>7</v>
      </c>
      <c r="C10" s="17" t="s">
        <v>8</v>
      </c>
      <c r="D10" s="18" t="s">
        <v>146</v>
      </c>
      <c r="E10" s="76">
        <v>178.83799999999999</v>
      </c>
      <c r="F10" s="76">
        <v>219.99299999999999</v>
      </c>
      <c r="G10" s="76">
        <v>40</v>
      </c>
      <c r="H10" s="76">
        <f t="shared" si="5"/>
        <v>40</v>
      </c>
      <c r="I10" s="76">
        <v>100</v>
      </c>
      <c r="J10" s="76">
        <v>100</v>
      </c>
      <c r="K10" s="76">
        <v>50</v>
      </c>
      <c r="L10" s="75">
        <f t="shared" si="4"/>
        <v>50</v>
      </c>
      <c r="M10" s="76">
        <f t="shared" si="1"/>
        <v>190</v>
      </c>
      <c r="N10" s="76">
        <f t="shared" si="2"/>
        <v>190</v>
      </c>
      <c r="O10" s="76">
        <f t="shared" si="3"/>
        <v>409.99299999999999</v>
      </c>
      <c r="P10" t="s">
        <v>197</v>
      </c>
    </row>
    <row r="11" spans="1:16" ht="30" customHeight="1" x14ac:dyDescent="0.25">
      <c r="A11" s="8">
        <v>7</v>
      </c>
      <c r="B11" s="61" t="s">
        <v>67</v>
      </c>
      <c r="C11" s="17" t="s">
        <v>66</v>
      </c>
      <c r="D11" s="18" t="s">
        <v>146</v>
      </c>
      <c r="E11" s="75">
        <v>104.45</v>
      </c>
      <c r="F11" s="76">
        <v>219.80099999999999</v>
      </c>
      <c r="G11" s="76">
        <v>50</v>
      </c>
      <c r="H11" s="76">
        <f t="shared" si="5"/>
        <v>50</v>
      </c>
      <c r="I11" s="76">
        <v>70</v>
      </c>
      <c r="J11" s="76">
        <f t="shared" si="0"/>
        <v>70</v>
      </c>
      <c r="K11" s="75">
        <v>40</v>
      </c>
      <c r="L11" s="75">
        <f t="shared" si="4"/>
        <v>40</v>
      </c>
      <c r="M11" s="76">
        <f t="shared" si="1"/>
        <v>160</v>
      </c>
      <c r="N11" s="76">
        <f t="shared" si="2"/>
        <v>160</v>
      </c>
      <c r="O11" s="76">
        <f t="shared" si="3"/>
        <v>379.80099999999999</v>
      </c>
      <c r="P11" t="s">
        <v>196</v>
      </c>
    </row>
    <row r="12" spans="1:16" ht="30" customHeight="1" x14ac:dyDescent="0.25">
      <c r="A12" s="8">
        <v>8</v>
      </c>
      <c r="B12" s="61" t="s">
        <v>55</v>
      </c>
      <c r="C12" s="17" t="s">
        <v>54</v>
      </c>
      <c r="D12" s="18" t="s">
        <v>146</v>
      </c>
      <c r="E12" s="75">
        <v>92.388000000000005</v>
      </c>
      <c r="F12" s="76">
        <v>178.54300000000001</v>
      </c>
      <c r="G12" s="76">
        <v>50</v>
      </c>
      <c r="H12" s="76">
        <f t="shared" si="5"/>
        <v>50</v>
      </c>
      <c r="I12" s="76">
        <v>100</v>
      </c>
      <c r="J12" s="76">
        <f t="shared" si="0"/>
        <v>100</v>
      </c>
      <c r="K12" s="75">
        <v>50</v>
      </c>
      <c r="L12" s="75">
        <f t="shared" si="4"/>
        <v>50</v>
      </c>
      <c r="M12" s="76">
        <f t="shared" si="1"/>
        <v>200</v>
      </c>
      <c r="N12" s="76">
        <f t="shared" si="2"/>
        <v>200</v>
      </c>
      <c r="O12" s="76">
        <f t="shared" si="3"/>
        <v>378.54300000000001</v>
      </c>
      <c r="P12" t="s">
        <v>198</v>
      </c>
    </row>
    <row r="13" spans="1:16" ht="30" customHeight="1" x14ac:dyDescent="0.25">
      <c r="A13" s="8">
        <v>9</v>
      </c>
      <c r="B13" s="61" t="s">
        <v>177</v>
      </c>
      <c r="C13" s="17" t="s">
        <v>178</v>
      </c>
      <c r="D13" s="18" t="s">
        <v>146</v>
      </c>
      <c r="E13" s="75">
        <v>89.468999999999994</v>
      </c>
      <c r="F13" s="76">
        <v>136.28100000000001</v>
      </c>
      <c r="G13" s="76">
        <v>45</v>
      </c>
      <c r="H13" s="76">
        <f t="shared" si="5"/>
        <v>45</v>
      </c>
      <c r="I13" s="76">
        <v>80</v>
      </c>
      <c r="J13" s="76">
        <f t="shared" si="0"/>
        <v>80</v>
      </c>
      <c r="K13" s="75">
        <v>45</v>
      </c>
      <c r="L13" s="75">
        <f t="shared" si="4"/>
        <v>45</v>
      </c>
      <c r="M13" s="76">
        <f t="shared" si="1"/>
        <v>170</v>
      </c>
      <c r="N13" s="76">
        <f t="shared" si="2"/>
        <v>170</v>
      </c>
      <c r="O13" s="76">
        <f t="shared" si="3"/>
        <v>306.28100000000001</v>
      </c>
      <c r="P13" t="s">
        <v>195</v>
      </c>
    </row>
    <row r="14" spans="1:16" ht="30" customHeight="1" x14ac:dyDescent="0.25">
      <c r="A14" s="8">
        <v>10</v>
      </c>
      <c r="B14" s="61" t="s">
        <v>175</v>
      </c>
      <c r="C14" s="17" t="s">
        <v>176</v>
      </c>
      <c r="D14" s="18" t="s">
        <v>146</v>
      </c>
      <c r="E14" s="75">
        <v>149.28100000000001</v>
      </c>
      <c r="F14" s="76">
        <v>162.61600000000001</v>
      </c>
      <c r="G14" s="76">
        <v>45</v>
      </c>
      <c r="H14" s="76">
        <f t="shared" si="5"/>
        <v>45</v>
      </c>
      <c r="I14" s="76">
        <v>90</v>
      </c>
      <c r="J14" s="76">
        <f t="shared" si="0"/>
        <v>90</v>
      </c>
      <c r="K14" s="75">
        <v>45</v>
      </c>
      <c r="L14" s="75">
        <f t="shared" si="4"/>
        <v>45</v>
      </c>
      <c r="M14" s="76">
        <f t="shared" si="1"/>
        <v>180</v>
      </c>
      <c r="N14" s="76">
        <f t="shared" si="2"/>
        <v>180</v>
      </c>
      <c r="O14" s="76">
        <f t="shared" si="3"/>
        <v>342.61599999999999</v>
      </c>
      <c r="P14" t="s">
        <v>195</v>
      </c>
    </row>
    <row r="15" spans="1:16" ht="30" customHeight="1" x14ac:dyDescent="0.25">
      <c r="A15" s="8">
        <v>11</v>
      </c>
      <c r="B15" s="61" t="s">
        <v>155</v>
      </c>
      <c r="C15" s="17" t="s">
        <v>156</v>
      </c>
      <c r="D15" s="18" t="s">
        <v>146</v>
      </c>
      <c r="E15" s="75">
        <v>103.214</v>
      </c>
      <c r="F15" s="76">
        <v>129.22300000000001</v>
      </c>
      <c r="G15" s="76">
        <v>40</v>
      </c>
      <c r="H15" s="76">
        <f t="shared" si="5"/>
        <v>40</v>
      </c>
      <c r="I15" s="76">
        <v>90</v>
      </c>
      <c r="J15" s="76">
        <f t="shared" si="0"/>
        <v>90</v>
      </c>
      <c r="K15" s="75">
        <v>50</v>
      </c>
      <c r="L15" s="75">
        <f t="shared" si="4"/>
        <v>50</v>
      </c>
      <c r="M15" s="76">
        <f t="shared" si="1"/>
        <v>180</v>
      </c>
      <c r="N15" s="76">
        <f t="shared" si="2"/>
        <v>180</v>
      </c>
      <c r="O15" s="76">
        <f t="shared" si="3"/>
        <v>309.22300000000001</v>
      </c>
      <c r="P15" t="s">
        <v>195</v>
      </c>
    </row>
    <row r="16" spans="1:16" ht="30" customHeight="1" x14ac:dyDescent="0.25">
      <c r="A16" s="8">
        <v>12</v>
      </c>
      <c r="B16" s="61" t="s">
        <v>1</v>
      </c>
      <c r="C16" s="17" t="s">
        <v>2</v>
      </c>
      <c r="D16" s="18" t="s">
        <v>146</v>
      </c>
      <c r="E16" s="75">
        <v>56.95</v>
      </c>
      <c r="F16" s="76">
        <v>105.242</v>
      </c>
      <c r="G16" s="76">
        <v>40</v>
      </c>
      <c r="H16" s="76">
        <f t="shared" si="5"/>
        <v>40</v>
      </c>
      <c r="I16" s="76">
        <v>90</v>
      </c>
      <c r="J16" s="76">
        <f t="shared" si="0"/>
        <v>90</v>
      </c>
      <c r="K16" s="75">
        <v>50</v>
      </c>
      <c r="L16" s="75">
        <f t="shared" si="4"/>
        <v>50</v>
      </c>
      <c r="M16" s="76">
        <f t="shared" si="1"/>
        <v>180</v>
      </c>
      <c r="N16" s="76">
        <f t="shared" si="2"/>
        <v>180</v>
      </c>
      <c r="O16" s="76">
        <f t="shared" si="3"/>
        <v>285.24200000000002</v>
      </c>
      <c r="P16" t="s">
        <v>194</v>
      </c>
    </row>
    <row r="17" spans="1:16" ht="30" customHeight="1" x14ac:dyDescent="0.25">
      <c r="A17" s="8">
        <v>13</v>
      </c>
      <c r="B17" s="61" t="s">
        <v>61</v>
      </c>
      <c r="C17" s="17" t="s">
        <v>60</v>
      </c>
      <c r="D17" s="18" t="s">
        <v>146</v>
      </c>
      <c r="E17" s="75">
        <v>64.941000000000003</v>
      </c>
      <c r="F17" s="76">
        <v>77.942999999999998</v>
      </c>
      <c r="G17" s="75">
        <v>40</v>
      </c>
      <c r="H17" s="76">
        <f t="shared" si="5"/>
        <v>40</v>
      </c>
      <c r="I17" s="76">
        <v>80</v>
      </c>
      <c r="J17" s="76">
        <f t="shared" si="0"/>
        <v>80</v>
      </c>
      <c r="K17" s="75">
        <v>50</v>
      </c>
      <c r="L17" s="75">
        <f t="shared" si="4"/>
        <v>50</v>
      </c>
      <c r="M17" s="76">
        <f t="shared" si="1"/>
        <v>170</v>
      </c>
      <c r="N17" s="76">
        <f t="shared" si="2"/>
        <v>170</v>
      </c>
      <c r="O17" s="76">
        <f t="shared" si="3"/>
        <v>247.94299999999998</v>
      </c>
      <c r="P17" t="s">
        <v>198</v>
      </c>
    </row>
    <row r="18" spans="1:16" ht="30" customHeight="1" x14ac:dyDescent="0.25">
      <c r="A18" s="8">
        <v>14</v>
      </c>
      <c r="B18" s="61" t="s">
        <v>248</v>
      </c>
      <c r="C18" s="17" t="s">
        <v>249</v>
      </c>
      <c r="D18" s="18" t="s">
        <v>146</v>
      </c>
      <c r="E18" s="76">
        <v>57.963000000000001</v>
      </c>
      <c r="F18" s="76">
        <v>68.150000000000006</v>
      </c>
      <c r="G18" s="76">
        <v>30</v>
      </c>
      <c r="H18" s="76">
        <f t="shared" si="5"/>
        <v>30</v>
      </c>
      <c r="I18" s="76">
        <v>80</v>
      </c>
      <c r="J18" s="76">
        <f t="shared" si="0"/>
        <v>80</v>
      </c>
      <c r="K18" s="76">
        <v>50</v>
      </c>
      <c r="L18" s="75">
        <f t="shared" si="4"/>
        <v>50</v>
      </c>
      <c r="M18" s="76">
        <f t="shared" si="1"/>
        <v>160</v>
      </c>
      <c r="N18" s="76">
        <f t="shared" si="2"/>
        <v>160</v>
      </c>
      <c r="O18" s="76">
        <f t="shared" si="3"/>
        <v>228.15</v>
      </c>
      <c r="P18" t="s">
        <v>196</v>
      </c>
    </row>
    <row r="19" spans="1:16" ht="30" customHeight="1" x14ac:dyDescent="0.25">
      <c r="A19" s="8">
        <v>15</v>
      </c>
      <c r="B19" s="61"/>
      <c r="C19" s="17"/>
      <c r="D19" s="18" t="s">
        <v>146</v>
      </c>
      <c r="E19" s="75"/>
      <c r="F19" s="76"/>
      <c r="G19" s="76"/>
      <c r="H19" s="78"/>
      <c r="I19" s="76"/>
      <c r="J19" s="76"/>
      <c r="K19" s="75"/>
      <c r="L19" s="75"/>
      <c r="M19" s="75"/>
      <c r="N19" s="75"/>
      <c r="O19" s="76"/>
    </row>
    <row r="20" spans="1:16" x14ac:dyDescent="0.25">
      <c r="A20" s="6"/>
      <c r="B20" s="22"/>
      <c r="C20" s="22"/>
    </row>
    <row r="22" spans="1:16" ht="63.75" x14ac:dyDescent="0.25">
      <c r="A22" s="5" t="s">
        <v>47</v>
      </c>
      <c r="B22" s="11" t="s">
        <v>42</v>
      </c>
      <c r="C22" s="43" t="s">
        <v>46</v>
      </c>
      <c r="D22" s="9" t="s">
        <v>43</v>
      </c>
      <c r="E22" s="110" t="s">
        <v>202</v>
      </c>
      <c r="F22" s="110" t="s">
        <v>201</v>
      </c>
      <c r="G22" s="144" t="s">
        <v>203</v>
      </c>
      <c r="H22" s="145"/>
      <c r="I22" s="145"/>
      <c r="J22" s="143"/>
      <c r="K22" s="142" t="s">
        <v>204</v>
      </c>
      <c r="L22" s="143"/>
      <c r="M22" s="11" t="s">
        <v>44</v>
      </c>
      <c r="N22" s="11" t="s">
        <v>45</v>
      </c>
      <c r="O22" s="110" t="s">
        <v>205</v>
      </c>
    </row>
    <row r="23" spans="1:16" ht="58.5" customHeight="1" x14ac:dyDescent="0.25">
      <c r="A23" s="148" t="s">
        <v>30</v>
      </c>
      <c r="B23" s="148"/>
      <c r="C23" s="148"/>
      <c r="D23" s="148"/>
      <c r="E23" s="12"/>
      <c r="F23" s="12"/>
      <c r="G23" s="12" t="s">
        <v>206</v>
      </c>
      <c r="H23" s="12" t="s">
        <v>207</v>
      </c>
      <c r="I23" s="12" t="s">
        <v>208</v>
      </c>
      <c r="J23" s="13" t="s">
        <v>209</v>
      </c>
      <c r="K23" s="14" t="s">
        <v>210</v>
      </c>
      <c r="L23" s="12" t="s">
        <v>207</v>
      </c>
      <c r="M23" s="12"/>
      <c r="N23" s="12"/>
      <c r="O23" s="11"/>
    </row>
    <row r="24" spans="1:16" ht="26.25" x14ac:dyDescent="0.25">
      <c r="A24" s="4">
        <v>1</v>
      </c>
      <c r="B24" s="28" t="s">
        <v>185</v>
      </c>
      <c r="C24" s="17" t="s">
        <v>186</v>
      </c>
      <c r="D24" s="18" t="s">
        <v>148</v>
      </c>
      <c r="E24" s="75">
        <v>496.04399999999998</v>
      </c>
      <c r="F24" s="75">
        <v>767.97500000000002</v>
      </c>
      <c r="G24" s="75">
        <v>0</v>
      </c>
      <c r="H24" s="75">
        <v>0</v>
      </c>
      <c r="I24" s="75">
        <v>0</v>
      </c>
      <c r="J24" s="75">
        <v>0</v>
      </c>
      <c r="K24" s="75" t="s">
        <v>211</v>
      </c>
      <c r="L24" s="78">
        <v>0</v>
      </c>
      <c r="M24" s="75">
        <v>0</v>
      </c>
      <c r="N24" s="75">
        <v>0</v>
      </c>
      <c r="O24" s="75">
        <v>0</v>
      </c>
      <c r="P24" t="s">
        <v>194</v>
      </c>
    </row>
    <row r="25" spans="1:16" ht="26.25" x14ac:dyDescent="0.25">
      <c r="A25" s="4">
        <v>2</v>
      </c>
      <c r="B25" s="28" t="s">
        <v>183</v>
      </c>
      <c r="C25" s="17" t="s">
        <v>184</v>
      </c>
      <c r="D25" s="18" t="s">
        <v>148</v>
      </c>
      <c r="E25" s="75">
        <v>343.3</v>
      </c>
      <c r="F25" s="75">
        <v>598.37</v>
      </c>
      <c r="G25" s="75">
        <v>50</v>
      </c>
      <c r="H25" s="75">
        <v>50</v>
      </c>
      <c r="I25" s="75">
        <v>100</v>
      </c>
      <c r="J25" s="75">
        <v>100</v>
      </c>
      <c r="K25" s="75">
        <v>50</v>
      </c>
      <c r="L25" s="78">
        <v>50</v>
      </c>
      <c r="M25" s="75">
        <f>G25+I25+K25</f>
        <v>200</v>
      </c>
      <c r="N25" s="75">
        <f>H25+J25+L25</f>
        <v>200</v>
      </c>
      <c r="O25" s="75">
        <f>F25+N25</f>
        <v>798.37</v>
      </c>
      <c r="P25" t="s">
        <v>196</v>
      </c>
    </row>
    <row r="26" spans="1:16" ht="26.25" x14ac:dyDescent="0.25">
      <c r="A26" s="4">
        <v>3</v>
      </c>
      <c r="B26" s="28" t="s">
        <v>120</v>
      </c>
      <c r="C26" s="18" t="s">
        <v>119</v>
      </c>
      <c r="D26" s="18" t="s">
        <v>148</v>
      </c>
      <c r="E26" s="75">
        <v>371.69299999999998</v>
      </c>
      <c r="F26" s="75">
        <v>596.74699999999996</v>
      </c>
      <c r="G26" s="75">
        <v>40</v>
      </c>
      <c r="H26" s="75">
        <f>G26*$H$25/$G$25</f>
        <v>40</v>
      </c>
      <c r="I26" s="75">
        <v>90</v>
      </c>
      <c r="J26" s="75">
        <f>I26*$J$25/$I$25</f>
        <v>90</v>
      </c>
      <c r="K26" s="75">
        <v>50</v>
      </c>
      <c r="L26" s="78">
        <f>K26*$L$25/$K$25</f>
        <v>50</v>
      </c>
      <c r="M26" s="75">
        <f t="shared" ref="M26:M29" si="6">G26+I26+K26</f>
        <v>180</v>
      </c>
      <c r="N26" s="75">
        <f t="shared" ref="N26:N32" si="7">H26+J26+L26</f>
        <v>180</v>
      </c>
      <c r="O26" s="75">
        <f t="shared" ref="O26:O29" si="8">F26+N26</f>
        <v>776.74699999999996</v>
      </c>
      <c r="P26" t="s">
        <v>196</v>
      </c>
    </row>
    <row r="27" spans="1:16" ht="26.25" x14ac:dyDescent="0.25">
      <c r="A27" s="4">
        <v>4</v>
      </c>
      <c r="B27" s="28" t="s">
        <v>219</v>
      </c>
      <c r="C27" s="18" t="s">
        <v>131</v>
      </c>
      <c r="D27" s="18" t="s">
        <v>148</v>
      </c>
      <c r="E27" s="75">
        <v>381.07499999999999</v>
      </c>
      <c r="F27" s="75">
        <v>574.84500000000003</v>
      </c>
      <c r="G27" s="75">
        <v>50</v>
      </c>
      <c r="H27" s="75">
        <f t="shared" ref="H27:H29" si="9">G27*$H$25/$G$25</f>
        <v>50</v>
      </c>
      <c r="I27" s="75">
        <v>100</v>
      </c>
      <c r="J27" s="75">
        <f t="shared" ref="J27:J29" si="10">I27*$J$25/$I$25</f>
        <v>100</v>
      </c>
      <c r="K27" s="75">
        <v>50</v>
      </c>
      <c r="L27" s="78">
        <f t="shared" ref="L27:L29" si="11">K27*$L$25/$K$25</f>
        <v>50</v>
      </c>
      <c r="M27" s="75">
        <f t="shared" si="6"/>
        <v>200</v>
      </c>
      <c r="N27" s="75">
        <f t="shared" si="7"/>
        <v>200</v>
      </c>
      <c r="O27" s="75">
        <f t="shared" si="8"/>
        <v>774.84500000000003</v>
      </c>
      <c r="P27" t="s">
        <v>196</v>
      </c>
    </row>
    <row r="28" spans="1:16" ht="26.25" x14ac:dyDescent="0.25">
      <c r="A28" s="4">
        <v>5</v>
      </c>
      <c r="B28" s="28" t="s">
        <v>136</v>
      </c>
      <c r="C28" s="18" t="s">
        <v>135</v>
      </c>
      <c r="D28" s="18" t="s">
        <v>148</v>
      </c>
      <c r="E28" s="75">
        <v>414.56299999999999</v>
      </c>
      <c r="F28" s="75">
        <v>558.82399999999996</v>
      </c>
      <c r="G28" s="75">
        <v>40</v>
      </c>
      <c r="H28" s="75">
        <f t="shared" si="9"/>
        <v>40</v>
      </c>
      <c r="I28" s="75">
        <v>80</v>
      </c>
      <c r="J28" s="75">
        <f t="shared" si="10"/>
        <v>80</v>
      </c>
      <c r="K28" s="75">
        <v>40</v>
      </c>
      <c r="L28" s="78">
        <f t="shared" si="11"/>
        <v>40</v>
      </c>
      <c r="M28" s="75">
        <f t="shared" si="6"/>
        <v>160</v>
      </c>
      <c r="N28" s="75">
        <f t="shared" si="7"/>
        <v>160</v>
      </c>
      <c r="O28" s="75">
        <f t="shared" si="8"/>
        <v>718.82399999999996</v>
      </c>
      <c r="P28" t="s">
        <v>195</v>
      </c>
    </row>
    <row r="29" spans="1:16" ht="26.25" x14ac:dyDescent="0.25">
      <c r="A29" s="4">
        <v>6</v>
      </c>
      <c r="B29" s="28" t="s">
        <v>140</v>
      </c>
      <c r="C29" s="18" t="s">
        <v>139</v>
      </c>
      <c r="D29" s="18" t="s">
        <v>148</v>
      </c>
      <c r="E29" s="75">
        <v>275.54500000000002</v>
      </c>
      <c r="F29" s="75">
        <v>481.072</v>
      </c>
      <c r="G29" s="75">
        <v>45</v>
      </c>
      <c r="H29" s="75">
        <f t="shared" si="9"/>
        <v>45</v>
      </c>
      <c r="I29" s="75">
        <v>90</v>
      </c>
      <c r="J29" s="75">
        <f t="shared" si="10"/>
        <v>90</v>
      </c>
      <c r="K29" s="75">
        <v>50</v>
      </c>
      <c r="L29" s="78">
        <f t="shared" si="11"/>
        <v>50</v>
      </c>
      <c r="M29" s="75">
        <f t="shared" si="6"/>
        <v>185</v>
      </c>
      <c r="N29" s="75">
        <f t="shared" si="7"/>
        <v>185</v>
      </c>
      <c r="O29" s="75">
        <f t="shared" si="8"/>
        <v>666.072</v>
      </c>
      <c r="P29" t="s">
        <v>196</v>
      </c>
    </row>
    <row r="30" spans="1:16" ht="26.25" x14ac:dyDescent="0.25">
      <c r="A30" s="128">
        <v>7</v>
      </c>
      <c r="B30" s="28" t="s">
        <v>122</v>
      </c>
      <c r="C30" s="18" t="s">
        <v>121</v>
      </c>
      <c r="D30" s="18" t="s">
        <v>148</v>
      </c>
      <c r="E30" s="75">
        <v>263.47500000000002</v>
      </c>
      <c r="F30" s="75">
        <v>473.59699999999998</v>
      </c>
      <c r="G30" s="75">
        <v>30</v>
      </c>
      <c r="H30" s="75">
        <f t="shared" ref="H30:H32" si="12">G30*$H$25/$G$25</f>
        <v>30</v>
      </c>
      <c r="I30" s="75">
        <v>80</v>
      </c>
      <c r="J30" s="75">
        <f t="shared" ref="J30:J32" si="13">I30*$J$25/$I$25</f>
        <v>80</v>
      </c>
      <c r="K30" s="75">
        <v>35</v>
      </c>
      <c r="L30" s="78">
        <f t="shared" ref="L30:L32" si="14">K30*$L$25/$K$25</f>
        <v>35</v>
      </c>
      <c r="M30" s="75">
        <f t="shared" ref="M30:M32" si="15">G30+I30+K30</f>
        <v>145</v>
      </c>
      <c r="N30" s="75">
        <f t="shared" si="7"/>
        <v>145</v>
      </c>
      <c r="O30" s="75">
        <f t="shared" ref="O30" si="16">F30+N30</f>
        <v>618.59699999999998</v>
      </c>
      <c r="P30" t="s">
        <v>238</v>
      </c>
    </row>
    <row r="31" spans="1:16" ht="26.25" x14ac:dyDescent="0.25">
      <c r="A31" s="128">
        <v>8</v>
      </c>
      <c r="B31" s="28" t="s">
        <v>138</v>
      </c>
      <c r="C31" s="18" t="s">
        <v>137</v>
      </c>
      <c r="D31" s="18" t="s">
        <v>148</v>
      </c>
      <c r="E31" s="75">
        <v>209.8</v>
      </c>
      <c r="F31" s="75">
        <v>427.20600000000002</v>
      </c>
      <c r="G31" s="75">
        <v>25</v>
      </c>
      <c r="H31" s="75">
        <f t="shared" si="12"/>
        <v>25</v>
      </c>
      <c r="I31" s="75">
        <v>70</v>
      </c>
      <c r="J31" s="75">
        <f t="shared" si="13"/>
        <v>70</v>
      </c>
      <c r="K31" s="75">
        <v>40</v>
      </c>
      <c r="L31" s="78">
        <f t="shared" si="14"/>
        <v>40</v>
      </c>
      <c r="M31" s="75">
        <f t="shared" si="15"/>
        <v>135</v>
      </c>
      <c r="N31" s="75">
        <f t="shared" si="7"/>
        <v>135</v>
      </c>
      <c r="O31" s="75">
        <f>F31+N32</f>
        <v>607.20600000000002</v>
      </c>
      <c r="P31" t="s">
        <v>196</v>
      </c>
    </row>
    <row r="32" spans="1:16" ht="30" x14ac:dyDescent="0.25">
      <c r="A32" s="31">
        <v>9</v>
      </c>
      <c r="B32" s="24" t="s">
        <v>95</v>
      </c>
      <c r="C32" s="24" t="s">
        <v>94</v>
      </c>
      <c r="D32" s="24" t="s">
        <v>148</v>
      </c>
      <c r="E32" s="24">
        <v>308.58800000000002</v>
      </c>
      <c r="F32" s="24">
        <v>405.64299999999997</v>
      </c>
      <c r="G32" s="75">
        <v>40</v>
      </c>
      <c r="H32" s="75">
        <f t="shared" si="12"/>
        <v>40</v>
      </c>
      <c r="I32" s="75">
        <v>90</v>
      </c>
      <c r="J32" s="75">
        <f t="shared" si="13"/>
        <v>90</v>
      </c>
      <c r="K32" s="75">
        <v>50</v>
      </c>
      <c r="L32" s="78">
        <f t="shared" si="14"/>
        <v>50</v>
      </c>
      <c r="M32" s="75">
        <f t="shared" si="15"/>
        <v>180</v>
      </c>
      <c r="N32" s="75">
        <f t="shared" si="7"/>
        <v>180</v>
      </c>
      <c r="O32" s="75">
        <f>F32+N33</f>
        <v>405.64299999999997</v>
      </c>
      <c r="P32" t="s">
        <v>195</v>
      </c>
    </row>
  </sheetData>
  <sheetProtection algorithmName="SHA-512" hashValue="pK6wCUzamPBkcgMiSbe8p+Jm36DghXS/WcevbAbAx0OmoievcL6YO0Is3o+Asm8HCGvMIuxtkAiA1GOeN9+TuQ==" saltValue="JC6ausObHdWsdjSgnBgOYQ==" spinCount="100000" sheet="1" objects="1" scenarios="1"/>
  <mergeCells count="7">
    <mergeCell ref="A23:D23"/>
    <mergeCell ref="K22:L22"/>
    <mergeCell ref="A4:D4"/>
    <mergeCell ref="A1:O1"/>
    <mergeCell ref="K3:L3"/>
    <mergeCell ref="G3:J3"/>
    <mergeCell ref="G22:J2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5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2"/>
  <sheetViews>
    <sheetView workbookViewId="0">
      <selection activeCell="E25" sqref="E25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13.140625" style="10" customWidth="1"/>
    <col min="4" max="4" width="22.28515625" style="10" customWidth="1"/>
    <col min="5" max="6" width="17.42578125" style="10" customWidth="1"/>
    <col min="7" max="7" width="10.85546875" style="10" customWidth="1"/>
    <col min="8" max="8" width="10.42578125" style="10" customWidth="1"/>
    <col min="9" max="9" width="9.85546875" style="23" customWidth="1"/>
    <col min="10" max="10" width="11.140625" style="23" customWidth="1"/>
    <col min="11" max="11" width="15.7109375" style="10" customWidth="1"/>
    <col min="12" max="12" width="9.7109375" style="23" customWidth="1"/>
    <col min="13" max="13" width="13.7109375" style="10" customWidth="1"/>
    <col min="14" max="14" width="14" style="23" customWidth="1"/>
    <col min="15" max="15" width="14.28515625" style="10" customWidth="1"/>
  </cols>
  <sheetData>
    <row r="1" spans="1:16" ht="15.75" x14ac:dyDescent="0.25">
      <c r="A1" s="135" t="s">
        <v>242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</row>
    <row r="2" spans="1:16" ht="64.5" customHeight="1" x14ac:dyDescent="0.25">
      <c r="A2" s="42" t="s">
        <v>47</v>
      </c>
      <c r="B2" s="11" t="s">
        <v>42</v>
      </c>
      <c r="C2" s="43" t="s">
        <v>46</v>
      </c>
      <c r="D2" s="9" t="s">
        <v>43</v>
      </c>
      <c r="E2" s="103" t="s">
        <v>202</v>
      </c>
      <c r="F2" s="103" t="s">
        <v>201</v>
      </c>
      <c r="G2" s="144" t="s">
        <v>203</v>
      </c>
      <c r="H2" s="145"/>
      <c r="I2" s="145"/>
      <c r="J2" s="143"/>
      <c r="K2" s="142" t="s">
        <v>204</v>
      </c>
      <c r="L2" s="143"/>
      <c r="M2" s="11" t="s">
        <v>44</v>
      </c>
      <c r="N2" s="11" t="s">
        <v>45</v>
      </c>
      <c r="O2" s="103" t="s">
        <v>205</v>
      </c>
    </row>
    <row r="3" spans="1:16" ht="66" customHeight="1" x14ac:dyDescent="0.25">
      <c r="A3" s="148" t="s">
        <v>31</v>
      </c>
      <c r="B3" s="148"/>
      <c r="C3" s="148"/>
      <c r="D3" s="148"/>
      <c r="E3" s="12"/>
      <c r="F3" s="12"/>
      <c r="G3" s="12" t="s">
        <v>206</v>
      </c>
      <c r="H3" s="12" t="s">
        <v>207</v>
      </c>
      <c r="I3" s="12" t="s">
        <v>208</v>
      </c>
      <c r="J3" s="13" t="s">
        <v>209</v>
      </c>
      <c r="K3" s="14" t="s">
        <v>210</v>
      </c>
      <c r="L3" s="12" t="s">
        <v>207</v>
      </c>
      <c r="M3" s="12"/>
      <c r="N3" s="12"/>
      <c r="O3" s="11"/>
    </row>
    <row r="4" spans="1:16" ht="30" customHeight="1" x14ac:dyDescent="0.25">
      <c r="A4" s="4">
        <v>1</v>
      </c>
      <c r="B4" s="58" t="s">
        <v>142</v>
      </c>
      <c r="C4" s="58" t="s">
        <v>143</v>
      </c>
      <c r="D4" s="18" t="s">
        <v>146</v>
      </c>
      <c r="E4" s="75">
        <v>374.58800000000002</v>
      </c>
      <c r="F4" s="75">
        <v>716.98400000000004</v>
      </c>
      <c r="G4" s="75">
        <v>50</v>
      </c>
      <c r="H4" s="75">
        <v>50</v>
      </c>
      <c r="I4" s="75">
        <v>90</v>
      </c>
      <c r="J4" s="75">
        <v>100</v>
      </c>
      <c r="K4" s="78">
        <v>50</v>
      </c>
      <c r="L4" s="78">
        <v>50</v>
      </c>
      <c r="M4" s="75">
        <f>G4+I4+K4</f>
        <v>190</v>
      </c>
      <c r="N4" s="78">
        <f>H4+J4+L4</f>
        <v>200</v>
      </c>
      <c r="O4" s="75">
        <f>F4+N4</f>
        <v>916.98400000000004</v>
      </c>
      <c r="P4" t="s">
        <v>195</v>
      </c>
    </row>
    <row r="5" spans="1:16" ht="30" customHeight="1" x14ac:dyDescent="0.25">
      <c r="A5" s="4">
        <v>2</v>
      </c>
      <c r="B5" s="58" t="s">
        <v>23</v>
      </c>
      <c r="C5" s="58" t="s">
        <v>24</v>
      </c>
      <c r="D5" s="18" t="s">
        <v>146</v>
      </c>
      <c r="E5" s="75">
        <v>171.5</v>
      </c>
      <c r="F5" s="75">
        <v>565.49099999999999</v>
      </c>
      <c r="G5" s="75">
        <v>45</v>
      </c>
      <c r="H5" s="75">
        <f>G5*$H$4/$G$4</f>
        <v>45</v>
      </c>
      <c r="I5" s="75">
        <v>90</v>
      </c>
      <c r="J5" s="75">
        <f>I5*$J$4/$I$4</f>
        <v>100</v>
      </c>
      <c r="K5" s="75">
        <v>50</v>
      </c>
      <c r="L5" s="78">
        <f>K5*$L$4/$K$4</f>
        <v>50</v>
      </c>
      <c r="M5" s="75">
        <f t="shared" ref="M5:M10" si="0">G5+I5+K5</f>
        <v>185</v>
      </c>
      <c r="N5" s="78">
        <f t="shared" ref="N5:N10" si="1">H5+J5+L5</f>
        <v>195</v>
      </c>
      <c r="O5" s="75">
        <f t="shared" ref="O5:O10" si="2">F5+N5</f>
        <v>760.49099999999999</v>
      </c>
      <c r="P5" t="s">
        <v>196</v>
      </c>
    </row>
    <row r="6" spans="1:16" ht="30" customHeight="1" x14ac:dyDescent="0.25">
      <c r="A6" s="4">
        <v>3</v>
      </c>
      <c r="B6" s="58" t="s">
        <v>189</v>
      </c>
      <c r="C6" s="58" t="s">
        <v>0</v>
      </c>
      <c r="D6" s="18" t="s">
        <v>146</v>
      </c>
      <c r="E6" s="82">
        <v>183.4</v>
      </c>
      <c r="F6" s="75">
        <v>550.15300000000002</v>
      </c>
      <c r="G6" s="75"/>
      <c r="H6" s="75">
        <f t="shared" ref="H6:H12" si="3">G6*$H$4/$G$4</f>
        <v>0</v>
      </c>
      <c r="I6" s="75"/>
      <c r="J6" s="75">
        <f t="shared" ref="J6:J12" si="4">I6*$J$4/$I$4</f>
        <v>0</v>
      </c>
      <c r="K6" s="82" t="s">
        <v>212</v>
      </c>
      <c r="L6" s="78">
        <v>0</v>
      </c>
      <c r="M6" s="75">
        <v>0</v>
      </c>
      <c r="N6" s="78">
        <v>0</v>
      </c>
      <c r="O6" s="75">
        <v>0</v>
      </c>
      <c r="P6" t="s">
        <v>197</v>
      </c>
    </row>
    <row r="7" spans="1:16" ht="30" customHeight="1" x14ac:dyDescent="0.25">
      <c r="A7" s="4">
        <v>4</v>
      </c>
      <c r="B7" s="58" t="s">
        <v>163</v>
      </c>
      <c r="C7" s="58" t="s">
        <v>164</v>
      </c>
      <c r="D7" s="18" t="s">
        <v>146</v>
      </c>
      <c r="E7" s="82">
        <v>162.47499999999999</v>
      </c>
      <c r="F7" s="75">
        <v>371.18299999999999</v>
      </c>
      <c r="G7" s="75">
        <v>0</v>
      </c>
      <c r="H7" s="75">
        <f t="shared" si="3"/>
        <v>0</v>
      </c>
      <c r="I7" s="75">
        <v>0</v>
      </c>
      <c r="J7" s="75">
        <f t="shared" si="4"/>
        <v>0</v>
      </c>
      <c r="K7" s="82" t="s">
        <v>211</v>
      </c>
      <c r="L7" s="78">
        <v>0</v>
      </c>
      <c r="M7" s="75">
        <v>0</v>
      </c>
      <c r="N7" s="78">
        <f t="shared" si="1"/>
        <v>0</v>
      </c>
      <c r="O7" s="75">
        <v>0</v>
      </c>
      <c r="P7" t="s">
        <v>196</v>
      </c>
    </row>
    <row r="8" spans="1:16" ht="30" customHeight="1" x14ac:dyDescent="0.25">
      <c r="A8" s="4">
        <v>5</v>
      </c>
      <c r="B8" s="58" t="s">
        <v>65</v>
      </c>
      <c r="C8" s="58" t="s">
        <v>64</v>
      </c>
      <c r="D8" s="18" t="s">
        <v>146</v>
      </c>
      <c r="E8" s="75">
        <v>91.4</v>
      </c>
      <c r="F8" s="75">
        <v>305.05799999999999</v>
      </c>
      <c r="G8" s="75">
        <v>50</v>
      </c>
      <c r="H8" s="75">
        <f t="shared" si="3"/>
        <v>50</v>
      </c>
      <c r="I8" s="75">
        <v>90</v>
      </c>
      <c r="J8" s="75">
        <f t="shared" si="4"/>
        <v>100</v>
      </c>
      <c r="K8" s="75">
        <v>50</v>
      </c>
      <c r="L8" s="78">
        <f t="shared" ref="L8:L10" si="5">K8*$L$4/$K$4</f>
        <v>50</v>
      </c>
      <c r="M8" s="75">
        <f t="shared" si="0"/>
        <v>190</v>
      </c>
      <c r="N8" s="78">
        <f t="shared" si="1"/>
        <v>200</v>
      </c>
      <c r="O8" s="75">
        <f t="shared" si="2"/>
        <v>505.05799999999999</v>
      </c>
      <c r="P8" t="s">
        <v>194</v>
      </c>
    </row>
    <row r="9" spans="1:16" ht="30" customHeight="1" x14ac:dyDescent="0.25">
      <c r="A9" s="4">
        <v>6</v>
      </c>
      <c r="B9" s="58" t="s">
        <v>1</v>
      </c>
      <c r="C9" s="58" t="s">
        <v>2</v>
      </c>
      <c r="D9" s="18" t="s">
        <v>146</v>
      </c>
      <c r="E9" s="75">
        <v>56.95</v>
      </c>
      <c r="F9" s="75">
        <v>162.447</v>
      </c>
      <c r="G9" s="75">
        <v>40</v>
      </c>
      <c r="H9" s="75">
        <f t="shared" si="3"/>
        <v>40</v>
      </c>
      <c r="I9" s="75">
        <v>90</v>
      </c>
      <c r="J9" s="75">
        <f t="shared" si="4"/>
        <v>100</v>
      </c>
      <c r="K9" s="75">
        <v>50</v>
      </c>
      <c r="L9" s="78">
        <f t="shared" si="5"/>
        <v>50</v>
      </c>
      <c r="M9" s="75">
        <f t="shared" si="0"/>
        <v>180</v>
      </c>
      <c r="N9" s="78">
        <f t="shared" si="1"/>
        <v>190</v>
      </c>
      <c r="O9" s="75">
        <f t="shared" si="2"/>
        <v>352.447</v>
      </c>
      <c r="P9" t="s">
        <v>196</v>
      </c>
    </row>
    <row r="10" spans="1:16" ht="30" customHeight="1" x14ac:dyDescent="0.25">
      <c r="A10" s="4">
        <v>7</v>
      </c>
      <c r="B10" s="58" t="s">
        <v>177</v>
      </c>
      <c r="C10" s="58" t="s">
        <v>178</v>
      </c>
      <c r="D10" s="18" t="s">
        <v>146</v>
      </c>
      <c r="E10" s="75">
        <v>89.468999999999994</v>
      </c>
      <c r="F10" s="75">
        <v>157.637</v>
      </c>
      <c r="G10" s="75">
        <v>45</v>
      </c>
      <c r="H10" s="75">
        <f t="shared" si="3"/>
        <v>45</v>
      </c>
      <c r="I10" s="75">
        <v>80</v>
      </c>
      <c r="J10" s="75">
        <f t="shared" si="4"/>
        <v>88.888888888888886</v>
      </c>
      <c r="K10" s="75">
        <v>45</v>
      </c>
      <c r="L10" s="78">
        <f t="shared" si="5"/>
        <v>45</v>
      </c>
      <c r="M10" s="75">
        <f t="shared" si="0"/>
        <v>170</v>
      </c>
      <c r="N10" s="78">
        <f t="shared" si="1"/>
        <v>178.88888888888889</v>
      </c>
      <c r="O10" s="75">
        <f t="shared" si="2"/>
        <v>336.52588888888886</v>
      </c>
      <c r="P10" t="s">
        <v>197</v>
      </c>
    </row>
    <row r="11" spans="1:16" ht="30" customHeight="1" x14ac:dyDescent="0.25">
      <c r="A11" s="4">
        <v>8</v>
      </c>
      <c r="B11" s="58" t="s">
        <v>159</v>
      </c>
      <c r="C11" s="58" t="s">
        <v>160</v>
      </c>
      <c r="D11" s="18" t="s">
        <v>146</v>
      </c>
      <c r="E11" s="75">
        <v>68.168000000000006</v>
      </c>
      <c r="F11" s="75">
        <v>118.682</v>
      </c>
      <c r="G11" s="75">
        <v>40</v>
      </c>
      <c r="H11" s="75">
        <f>G11*$H$4/$G$4</f>
        <v>40</v>
      </c>
      <c r="I11" s="75">
        <v>90</v>
      </c>
      <c r="J11" s="75">
        <f>I11*$J$4/$I$4</f>
        <v>100</v>
      </c>
      <c r="K11" s="78">
        <v>50</v>
      </c>
      <c r="L11" s="78">
        <f>K11*$L$4/$K$4</f>
        <v>50</v>
      </c>
      <c r="M11" s="75">
        <f>G11+I11+K11</f>
        <v>180</v>
      </c>
      <c r="N11" s="78">
        <f>H11+J11+L11</f>
        <v>190</v>
      </c>
      <c r="O11" s="75">
        <f>F11+N11</f>
        <v>308.68200000000002</v>
      </c>
      <c r="P11" t="s">
        <v>196</v>
      </c>
    </row>
    <row r="12" spans="1:16" ht="30" customHeight="1" x14ac:dyDescent="0.25">
      <c r="A12" s="128">
        <v>9</v>
      </c>
      <c r="B12" s="58" t="s">
        <v>69</v>
      </c>
      <c r="C12" s="58" t="s">
        <v>68</v>
      </c>
      <c r="D12" s="18" t="s">
        <v>146</v>
      </c>
      <c r="E12" s="75">
        <v>62.75</v>
      </c>
      <c r="F12" s="75">
        <v>126.467</v>
      </c>
      <c r="G12" s="75">
        <v>40</v>
      </c>
      <c r="H12" s="75">
        <f t="shared" si="3"/>
        <v>40</v>
      </c>
      <c r="I12" s="75">
        <v>80</v>
      </c>
      <c r="J12" s="75">
        <f t="shared" si="4"/>
        <v>88.888888888888886</v>
      </c>
      <c r="K12" s="75">
        <v>40</v>
      </c>
      <c r="L12" s="78">
        <f t="shared" ref="L12" si="6">K12*$L$4/$K$4</f>
        <v>40</v>
      </c>
      <c r="M12" s="75">
        <f t="shared" ref="M12" si="7">G12+I12+K12</f>
        <v>160</v>
      </c>
      <c r="N12" s="78">
        <f t="shared" ref="N12" si="8">H12+J12+L12</f>
        <v>168.88888888888889</v>
      </c>
      <c r="O12" s="75">
        <f t="shared" ref="O12" si="9">F12+N12</f>
        <v>295.3558888888889</v>
      </c>
      <c r="P12" t="s">
        <v>195</v>
      </c>
    </row>
  </sheetData>
  <sheetProtection algorithmName="SHA-512" hashValue="sCKW1qxcpSFJlXmJWM85eOIok2ghjJmKxr0jqsGvYJxCTI0vq9Av/zY8Aiokw3LILVtSW0PJXQKkf/l+2ItR2g==" saltValue="Oa7JYGLbjTBRKaUuWREsOw==" spinCount="100000" sheet="1" objects="1" scenarios="1"/>
  <mergeCells count="4">
    <mergeCell ref="A1:O1"/>
    <mergeCell ref="A3:D3"/>
    <mergeCell ref="K2:L2"/>
    <mergeCell ref="G2:J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5" x14ac:dyDescent="0.25"/>
  <sheetData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topLeftCell="A4" zoomScaleNormal="100" workbookViewId="0">
      <selection activeCell="R4" sqref="R1:R1048576"/>
    </sheetView>
  </sheetViews>
  <sheetFormatPr defaultColWidth="8.5703125"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5" width="16.42578125" style="10" customWidth="1"/>
    <col min="6" max="6" width="15.85546875" style="10" customWidth="1"/>
    <col min="7" max="7" width="11" style="10" customWidth="1"/>
    <col min="8" max="8" width="10.7109375" style="10" customWidth="1"/>
    <col min="9" max="9" width="10.42578125" style="23" customWidth="1"/>
    <col min="10" max="10" width="9.140625" style="23" customWidth="1"/>
    <col min="11" max="11" width="18.42578125" style="10" customWidth="1"/>
    <col min="12" max="12" width="9.140625" style="23" customWidth="1"/>
    <col min="13" max="13" width="9.140625" style="10" customWidth="1"/>
    <col min="14" max="14" width="11.28515625" style="23" customWidth="1"/>
    <col min="15" max="15" width="12.7109375" style="10" customWidth="1"/>
    <col min="16" max="16" width="11" style="10" customWidth="1"/>
  </cols>
  <sheetData>
    <row r="1" spans="1:17" s="27" customFormat="1" ht="30" customHeight="1" x14ac:dyDescent="0.25">
      <c r="A1" s="135" t="s">
        <v>234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  <c r="P1" s="10"/>
    </row>
    <row r="2" spans="1:17" ht="19.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7" ht="81" customHeight="1" x14ac:dyDescent="0.25">
      <c r="A3" s="5" t="s">
        <v>47</v>
      </c>
      <c r="B3" s="11" t="s">
        <v>42</v>
      </c>
      <c r="C3" s="43" t="s">
        <v>46</v>
      </c>
      <c r="D3" s="9" t="s">
        <v>43</v>
      </c>
      <c r="E3" s="101" t="s">
        <v>202</v>
      </c>
      <c r="F3" s="101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1" t="s">
        <v>205</v>
      </c>
    </row>
    <row r="4" spans="1:17" ht="60.75" customHeight="1" x14ac:dyDescent="0.25">
      <c r="A4" s="148" t="s">
        <v>32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 t="s">
        <v>44</v>
      </c>
    </row>
    <row r="5" spans="1:17" ht="30" customHeight="1" x14ac:dyDescent="0.25">
      <c r="A5" s="3">
        <v>1</v>
      </c>
      <c r="B5" s="45" t="s">
        <v>83</v>
      </c>
      <c r="C5" s="17" t="s">
        <v>82</v>
      </c>
      <c r="D5" s="18" t="s">
        <v>165</v>
      </c>
      <c r="E5" s="76">
        <v>397.7</v>
      </c>
      <c r="F5" s="75">
        <v>726.17</v>
      </c>
      <c r="G5" s="76">
        <v>50</v>
      </c>
      <c r="H5" s="76">
        <v>50</v>
      </c>
      <c r="I5" s="76">
        <v>90</v>
      </c>
      <c r="J5" s="76">
        <v>100</v>
      </c>
      <c r="K5" s="76">
        <v>50</v>
      </c>
      <c r="L5" s="76">
        <v>50</v>
      </c>
      <c r="M5" s="76">
        <f>G5+I5+K5</f>
        <v>190</v>
      </c>
      <c r="N5" s="76">
        <f>H5+J5+L5</f>
        <v>200</v>
      </c>
      <c r="O5" s="76">
        <f>F5+N5</f>
        <v>926.17</v>
      </c>
      <c r="P5" s="10" t="s">
        <v>194</v>
      </c>
    </row>
    <row r="6" spans="1:17" ht="30" customHeight="1" x14ac:dyDescent="0.25">
      <c r="A6" s="3">
        <v>2</v>
      </c>
      <c r="B6" s="44" t="s">
        <v>79</v>
      </c>
      <c r="C6" s="17" t="s">
        <v>78</v>
      </c>
      <c r="D6" s="18" t="s">
        <v>165</v>
      </c>
      <c r="E6" s="75">
        <v>291.625</v>
      </c>
      <c r="F6" s="75">
        <v>654.75</v>
      </c>
      <c r="G6" s="76">
        <v>0</v>
      </c>
      <c r="H6" s="78">
        <v>0</v>
      </c>
      <c r="I6" s="76">
        <v>0</v>
      </c>
      <c r="J6" s="76">
        <f>I6*$J$5/$I$5</f>
        <v>0</v>
      </c>
      <c r="K6" s="75" t="s">
        <v>212</v>
      </c>
      <c r="L6" s="76">
        <v>0</v>
      </c>
      <c r="M6" s="76">
        <v>0</v>
      </c>
      <c r="N6" s="76">
        <f t="shared" ref="N6:N9" si="0">H6+J6+L6</f>
        <v>0</v>
      </c>
      <c r="O6" s="76">
        <v>0</v>
      </c>
      <c r="P6" s="10" t="s">
        <v>194</v>
      </c>
    </row>
    <row r="7" spans="1:17" ht="30" customHeight="1" x14ac:dyDescent="0.25">
      <c r="A7" s="3">
        <v>3</v>
      </c>
      <c r="B7" s="44" t="s">
        <v>71</v>
      </c>
      <c r="C7" s="17" t="s">
        <v>70</v>
      </c>
      <c r="D7" s="18" t="s">
        <v>165</v>
      </c>
      <c r="E7" s="75">
        <v>291.57600000000002</v>
      </c>
      <c r="F7" s="75">
        <v>597.96299999999997</v>
      </c>
      <c r="G7" s="76">
        <v>50</v>
      </c>
      <c r="H7" s="75">
        <f>G7*$H$5/$G$5</f>
        <v>50</v>
      </c>
      <c r="I7" s="76">
        <v>90</v>
      </c>
      <c r="J7" s="76">
        <f t="shared" ref="J7:J9" si="1">I7*$J$5/$I$5</f>
        <v>100</v>
      </c>
      <c r="K7" s="75">
        <v>50</v>
      </c>
      <c r="L7" s="76">
        <f>K7*$L$5/$K$5</f>
        <v>50</v>
      </c>
      <c r="M7" s="76">
        <f t="shared" ref="M7:M9" si="2">G7+I7+K7</f>
        <v>190</v>
      </c>
      <c r="N7" s="76">
        <f t="shared" si="0"/>
        <v>200</v>
      </c>
      <c r="O7" s="76">
        <f t="shared" ref="O7:O9" si="3">F7+N7</f>
        <v>797.96299999999997</v>
      </c>
      <c r="P7" s="10" t="s">
        <v>190</v>
      </c>
    </row>
    <row r="8" spans="1:17" ht="30" customHeight="1" x14ac:dyDescent="0.25">
      <c r="A8" s="3">
        <v>4</v>
      </c>
      <c r="B8" s="44" t="s">
        <v>63</v>
      </c>
      <c r="C8" s="17" t="s">
        <v>62</v>
      </c>
      <c r="D8" s="18" t="s">
        <v>165</v>
      </c>
      <c r="E8" s="75">
        <v>165.3</v>
      </c>
      <c r="F8" s="75">
        <v>336.07900000000001</v>
      </c>
      <c r="G8" s="76">
        <v>45</v>
      </c>
      <c r="H8" s="75">
        <f t="shared" ref="H8:H9" si="4">G8*$H$5/$G$5</f>
        <v>45</v>
      </c>
      <c r="I8" s="76">
        <v>85</v>
      </c>
      <c r="J8" s="76">
        <f t="shared" si="1"/>
        <v>94.444444444444443</v>
      </c>
      <c r="K8" s="75">
        <v>45</v>
      </c>
      <c r="L8" s="76">
        <f>K8*$L$5/$K$5</f>
        <v>45</v>
      </c>
      <c r="M8" s="76">
        <f t="shared" si="2"/>
        <v>175</v>
      </c>
      <c r="N8" s="76">
        <f t="shared" si="0"/>
        <v>184.44444444444446</v>
      </c>
      <c r="O8" s="76">
        <f t="shared" si="3"/>
        <v>520.52344444444452</v>
      </c>
      <c r="P8" s="10" t="s">
        <v>195</v>
      </c>
    </row>
    <row r="9" spans="1:17" ht="30" customHeight="1" x14ac:dyDescent="0.25">
      <c r="A9" s="3">
        <v>5</v>
      </c>
      <c r="B9" s="44" t="s">
        <v>81</v>
      </c>
      <c r="C9" s="17" t="s">
        <v>80</v>
      </c>
      <c r="D9" s="18" t="s">
        <v>165</v>
      </c>
      <c r="E9" s="75">
        <v>130.98599999999999</v>
      </c>
      <c r="F9" s="75">
        <v>261.12900000000002</v>
      </c>
      <c r="G9" s="76">
        <v>45</v>
      </c>
      <c r="H9" s="75">
        <f t="shared" si="4"/>
        <v>45</v>
      </c>
      <c r="I9" s="76">
        <v>95</v>
      </c>
      <c r="J9" s="76">
        <f t="shared" si="1"/>
        <v>105.55555555555556</v>
      </c>
      <c r="K9" s="78">
        <v>50</v>
      </c>
      <c r="L9" s="76">
        <f>K9*$L$5/$K$5</f>
        <v>50</v>
      </c>
      <c r="M9" s="76">
        <f t="shared" si="2"/>
        <v>190</v>
      </c>
      <c r="N9" s="76">
        <f t="shared" si="0"/>
        <v>200.55555555555554</v>
      </c>
      <c r="O9" s="76">
        <f t="shared" si="3"/>
        <v>461.68455555555556</v>
      </c>
      <c r="P9" s="10" t="s">
        <v>194</v>
      </c>
    </row>
    <row r="10" spans="1:17" ht="16.5" customHeight="1" x14ac:dyDescent="0.25">
      <c r="A10" s="7"/>
      <c r="B10" s="25"/>
      <c r="C10" s="25"/>
      <c r="D10" s="25"/>
    </row>
    <row r="11" spans="1:17" ht="30" customHeight="1" x14ac:dyDescent="0.2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</row>
    <row r="12" spans="1:17" ht="54" customHeight="1" x14ac:dyDescent="0.25">
      <c r="A12" s="42" t="s">
        <v>47</v>
      </c>
      <c r="B12" s="11" t="s">
        <v>42</v>
      </c>
      <c r="C12" s="43" t="s">
        <v>46</v>
      </c>
      <c r="D12" s="9" t="s">
        <v>43</v>
      </c>
      <c r="E12" s="101" t="s">
        <v>202</v>
      </c>
      <c r="F12" s="101" t="s">
        <v>201</v>
      </c>
      <c r="G12" s="144" t="s">
        <v>203</v>
      </c>
      <c r="H12" s="145"/>
      <c r="I12" s="145"/>
      <c r="J12" s="143"/>
      <c r="K12" s="142" t="s">
        <v>204</v>
      </c>
      <c r="L12" s="143"/>
      <c r="M12" s="11" t="s">
        <v>44</v>
      </c>
      <c r="N12" s="11" t="s">
        <v>45</v>
      </c>
      <c r="O12" s="101" t="s">
        <v>205</v>
      </c>
      <c r="P12" s="29"/>
    </row>
    <row r="13" spans="1:17" ht="72.75" customHeight="1" x14ac:dyDescent="0.25">
      <c r="A13" s="148" t="s">
        <v>33</v>
      </c>
      <c r="B13" s="148"/>
      <c r="C13" s="148"/>
      <c r="D13" s="148"/>
      <c r="E13" s="12"/>
      <c r="F13" s="12"/>
      <c r="G13" s="12" t="s">
        <v>206</v>
      </c>
      <c r="H13" s="12" t="s">
        <v>207</v>
      </c>
      <c r="I13" s="12" t="s">
        <v>208</v>
      </c>
      <c r="J13" s="13" t="s">
        <v>209</v>
      </c>
      <c r="K13" s="14" t="s">
        <v>210</v>
      </c>
      <c r="L13" s="12" t="s">
        <v>207</v>
      </c>
      <c r="M13" s="12"/>
      <c r="N13" s="12"/>
      <c r="O13" s="11"/>
    </row>
    <row r="14" spans="1:17" ht="38.25" customHeight="1" x14ac:dyDescent="0.25">
      <c r="A14" s="3">
        <v>1</v>
      </c>
      <c r="B14" s="44" t="s">
        <v>91</v>
      </c>
      <c r="C14" s="17" t="s">
        <v>90</v>
      </c>
      <c r="D14" s="18" t="s">
        <v>166</v>
      </c>
      <c r="E14" s="75">
        <v>258.34399999999999</v>
      </c>
      <c r="F14" s="75">
        <v>578.03399999999999</v>
      </c>
      <c r="G14" s="125">
        <v>40</v>
      </c>
      <c r="H14" s="75">
        <f>G14*$H$18/$G$18</f>
        <v>40</v>
      </c>
      <c r="I14" s="75">
        <v>90</v>
      </c>
      <c r="J14" s="75">
        <f>I14*$J$18/$I$18</f>
        <v>90</v>
      </c>
      <c r="K14" s="78">
        <v>50</v>
      </c>
      <c r="L14" s="78">
        <v>50</v>
      </c>
      <c r="M14" s="78">
        <f>G14+I14+L14</f>
        <v>180</v>
      </c>
      <c r="N14" s="78">
        <f>H14+J14+L14</f>
        <v>180</v>
      </c>
      <c r="O14" s="75">
        <f>F14+N14</f>
        <v>758.03399999999999</v>
      </c>
      <c r="P14" s="10" t="s">
        <v>193</v>
      </c>
      <c r="Q14" t="s">
        <v>253</v>
      </c>
    </row>
    <row r="15" spans="1:17" ht="26.25" x14ac:dyDescent="0.25">
      <c r="A15" s="3">
        <v>2</v>
      </c>
      <c r="B15" s="44" t="s">
        <v>95</v>
      </c>
      <c r="C15" s="17" t="s">
        <v>94</v>
      </c>
      <c r="D15" s="18" t="s">
        <v>166</v>
      </c>
      <c r="E15" s="75">
        <v>308.58800000000002</v>
      </c>
      <c r="F15" s="75">
        <v>520.68100000000004</v>
      </c>
      <c r="G15" s="125">
        <v>40</v>
      </c>
      <c r="H15" s="75">
        <f t="shared" ref="H15:H17" si="5">G15*$H$18/$G$18</f>
        <v>40</v>
      </c>
      <c r="I15" s="75">
        <v>90</v>
      </c>
      <c r="J15" s="75">
        <f t="shared" ref="J15:J17" si="6">I15*$J$18/$I$18</f>
        <v>90</v>
      </c>
      <c r="K15" s="78">
        <v>50</v>
      </c>
      <c r="L15" s="78">
        <v>50</v>
      </c>
      <c r="M15" s="78">
        <f t="shared" ref="M15:M18" si="7">G15+I15+L15</f>
        <v>180</v>
      </c>
      <c r="N15" s="78">
        <f t="shared" ref="N15:N18" si="8">H15+J15+L15</f>
        <v>180</v>
      </c>
      <c r="O15" s="75">
        <f t="shared" ref="O15:O17" si="9">F15+N15</f>
        <v>700.68100000000004</v>
      </c>
      <c r="P15" s="10" t="s">
        <v>238</v>
      </c>
      <c r="Q15" t="s">
        <v>255</v>
      </c>
    </row>
    <row r="16" spans="1:17" ht="26.25" x14ac:dyDescent="0.25">
      <c r="A16" s="3">
        <v>3</v>
      </c>
      <c r="B16" s="44" t="s">
        <v>89</v>
      </c>
      <c r="C16" s="17" t="s">
        <v>88</v>
      </c>
      <c r="D16" s="18" t="s">
        <v>166</v>
      </c>
      <c r="E16" s="75">
        <v>240.75</v>
      </c>
      <c r="F16" s="75">
        <v>511.18900000000002</v>
      </c>
      <c r="G16" s="125">
        <v>40</v>
      </c>
      <c r="H16" s="75">
        <f t="shared" si="5"/>
        <v>40</v>
      </c>
      <c r="I16" s="75">
        <v>80</v>
      </c>
      <c r="J16" s="75">
        <f t="shared" si="6"/>
        <v>80</v>
      </c>
      <c r="K16" s="78">
        <v>50</v>
      </c>
      <c r="L16" s="78">
        <v>50</v>
      </c>
      <c r="M16" s="78">
        <f t="shared" si="7"/>
        <v>170</v>
      </c>
      <c r="N16" s="78">
        <f t="shared" si="8"/>
        <v>170</v>
      </c>
      <c r="O16" s="75">
        <f t="shared" si="9"/>
        <v>681.18900000000008</v>
      </c>
      <c r="P16" s="10" t="s">
        <v>193</v>
      </c>
      <c r="Q16" t="s">
        <v>254</v>
      </c>
    </row>
    <row r="17" spans="1:17" ht="26.25" x14ac:dyDescent="0.25">
      <c r="A17" s="3">
        <v>4</v>
      </c>
      <c r="B17" s="44" t="s">
        <v>85</v>
      </c>
      <c r="C17" s="17" t="s">
        <v>84</v>
      </c>
      <c r="D17" s="18" t="s">
        <v>166</v>
      </c>
      <c r="E17" s="75">
        <v>194.15</v>
      </c>
      <c r="F17" s="75">
        <v>485.49900000000002</v>
      </c>
      <c r="G17" s="125">
        <v>30</v>
      </c>
      <c r="H17" s="75">
        <f t="shared" si="5"/>
        <v>30</v>
      </c>
      <c r="I17" s="75">
        <v>85</v>
      </c>
      <c r="J17" s="75">
        <f t="shared" si="6"/>
        <v>85</v>
      </c>
      <c r="K17" s="78">
        <v>45</v>
      </c>
      <c r="L17" s="78">
        <v>50</v>
      </c>
      <c r="M17" s="78">
        <f t="shared" si="7"/>
        <v>165</v>
      </c>
      <c r="N17" s="78">
        <f t="shared" si="8"/>
        <v>165</v>
      </c>
      <c r="O17" s="75">
        <f t="shared" si="9"/>
        <v>650.49900000000002</v>
      </c>
      <c r="P17" s="10" t="s">
        <v>193</v>
      </c>
      <c r="Q17" t="s">
        <v>254</v>
      </c>
    </row>
    <row r="18" spans="1:17" ht="26.25" x14ac:dyDescent="0.25">
      <c r="A18" s="3">
        <v>5</v>
      </c>
      <c r="B18" s="44" t="s">
        <v>93</v>
      </c>
      <c r="C18" s="17" t="s">
        <v>92</v>
      </c>
      <c r="D18" s="18" t="s">
        <v>166</v>
      </c>
      <c r="E18" s="75">
        <v>221.45599999999999</v>
      </c>
      <c r="F18" s="75">
        <v>444.9</v>
      </c>
      <c r="G18" s="88">
        <v>50</v>
      </c>
      <c r="H18" s="75">
        <v>50</v>
      </c>
      <c r="I18" s="75">
        <v>100</v>
      </c>
      <c r="J18" s="75">
        <v>100</v>
      </c>
      <c r="K18" s="78">
        <v>50</v>
      </c>
      <c r="L18" s="78">
        <v>50</v>
      </c>
      <c r="M18" s="78">
        <f t="shared" si="7"/>
        <v>200</v>
      </c>
      <c r="N18" s="78">
        <f t="shared" si="8"/>
        <v>200</v>
      </c>
      <c r="O18" s="75">
        <f>F18+N18</f>
        <v>644.9</v>
      </c>
      <c r="P18" s="10" t="s">
        <v>238</v>
      </c>
    </row>
    <row r="19" spans="1:17" ht="30" customHeight="1" x14ac:dyDescent="0.2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47"/>
    </row>
    <row r="20" spans="1:17" ht="30" customHeight="1" x14ac:dyDescent="0.25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</row>
    <row r="22" spans="1:17" ht="25.5" customHeight="1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</sheetData>
  <sheetProtection algorithmName="SHA-512" hashValue="UmypUoyUY3mC5SfkdFMg9IoEednw20RJ7bT04dtF5KJjdfFsaBFGBabAt/zi8MpjigFnaXQpmXFYqfHkEHGiRQ==" saltValue="/31ir5xvEMQdwLShd8uQFg==" spinCount="100000" sheet="1" objects="1" scenarios="1"/>
  <mergeCells count="12">
    <mergeCell ref="A22:O22"/>
    <mergeCell ref="A1:O1"/>
    <mergeCell ref="A20:O20"/>
    <mergeCell ref="A13:D13"/>
    <mergeCell ref="A19:O19"/>
    <mergeCell ref="K12:L12"/>
    <mergeCell ref="A11:O11"/>
    <mergeCell ref="K3:L3"/>
    <mergeCell ref="A2:O2"/>
    <mergeCell ref="A4:D4"/>
    <mergeCell ref="G3:J3"/>
    <mergeCell ref="G12:J12"/>
  </mergeCells>
  <phoneticPr fontId="10" type="noConversion"/>
  <pageMargins left="0.7" right="0.7" top="0.75" bottom="0.75" header="0.51180555555555496" footer="0.51180555555555496"/>
  <pageSetup paperSize="9" scale="5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8"/>
  <sheetViews>
    <sheetView zoomScaleNormal="100" workbookViewId="0">
      <selection activeCell="Q1" sqref="Q1:Q1048576"/>
    </sheetView>
  </sheetViews>
  <sheetFormatPr defaultColWidth="8.5703125"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2.7109375" style="10" customWidth="1"/>
    <col min="5" max="5" width="9.5703125" style="10" customWidth="1"/>
    <col min="6" max="8" width="9.28515625" style="10" customWidth="1"/>
    <col min="9" max="9" width="9.28515625" style="23" customWidth="1"/>
    <col min="10" max="10" width="9.140625" style="23" customWidth="1"/>
    <col min="11" max="11" width="17" style="10" customWidth="1"/>
    <col min="12" max="12" width="9.140625" style="23" customWidth="1"/>
    <col min="13" max="13" width="9.140625" style="10" customWidth="1"/>
    <col min="14" max="14" width="11.28515625" style="23" customWidth="1"/>
    <col min="15" max="15" width="11.7109375" style="10" customWidth="1"/>
    <col min="16" max="16" width="12.42578125" style="10" customWidth="1"/>
    <col min="17" max="17" width="11" style="10" customWidth="1"/>
  </cols>
  <sheetData>
    <row r="1" spans="1:255" s="27" customFormat="1" ht="30" customHeight="1" x14ac:dyDescent="0.25">
      <c r="A1" s="135" t="s">
        <v>200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  <c r="P1" s="10"/>
      <c r="Q1" s="10"/>
    </row>
    <row r="2" spans="1:255" x14ac:dyDescent="0.25">
      <c r="A2" s="96"/>
      <c r="B2" s="98"/>
      <c r="C2" s="98"/>
      <c r="D2" s="94"/>
      <c r="E2" s="94"/>
      <c r="F2" s="94"/>
      <c r="G2" s="94"/>
      <c r="H2" s="94"/>
      <c r="I2" s="95"/>
      <c r="J2" s="95"/>
      <c r="K2" s="94"/>
      <c r="L2" s="95"/>
      <c r="M2" s="94"/>
      <c r="N2" s="95"/>
      <c r="O2" s="94"/>
    </row>
    <row r="3" spans="1:255" x14ac:dyDescent="0.25">
      <c r="A3" s="96"/>
      <c r="B3" s="98"/>
      <c r="C3" s="98"/>
      <c r="D3" s="94"/>
      <c r="E3" s="94"/>
      <c r="F3" s="94"/>
      <c r="G3" s="94"/>
      <c r="H3" s="94"/>
      <c r="I3" s="95"/>
      <c r="J3" s="95"/>
      <c r="K3" s="94"/>
      <c r="L3" s="95"/>
      <c r="M3" s="94"/>
      <c r="N3" s="95"/>
      <c r="O3" s="94"/>
    </row>
    <row r="4" spans="1:255" s="10" customFormat="1" ht="19.5" customHeigh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s="10" customFormat="1" ht="71.25" customHeight="1" x14ac:dyDescent="0.25">
      <c r="A5" s="42" t="s">
        <v>47</v>
      </c>
      <c r="B5" s="11" t="s">
        <v>42</v>
      </c>
      <c r="C5" s="43" t="s">
        <v>46</v>
      </c>
      <c r="D5" s="9" t="s">
        <v>43</v>
      </c>
      <c r="E5" s="101" t="s">
        <v>202</v>
      </c>
      <c r="F5" s="101" t="s">
        <v>201</v>
      </c>
      <c r="G5" s="144" t="s">
        <v>203</v>
      </c>
      <c r="H5" s="145"/>
      <c r="I5" s="145"/>
      <c r="J5" s="143"/>
      <c r="K5" s="142" t="s">
        <v>204</v>
      </c>
      <c r="L5" s="143"/>
      <c r="M5" s="11" t="s">
        <v>44</v>
      </c>
      <c r="N5" s="11" t="s">
        <v>45</v>
      </c>
      <c r="O5" s="101" t="s">
        <v>205</v>
      </c>
      <c r="P5" s="3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10" customFormat="1" ht="65.25" customHeight="1" x14ac:dyDescent="0.25">
      <c r="A6" s="148" t="s">
        <v>34</v>
      </c>
      <c r="B6" s="148"/>
      <c r="C6" s="148"/>
      <c r="D6" s="148"/>
      <c r="E6" s="12"/>
      <c r="F6" s="12"/>
      <c r="G6" s="12" t="s">
        <v>206</v>
      </c>
      <c r="H6" s="12" t="s">
        <v>207</v>
      </c>
      <c r="I6" s="12" t="s">
        <v>208</v>
      </c>
      <c r="J6" s="13" t="s">
        <v>209</v>
      </c>
      <c r="K6" s="14" t="s">
        <v>210</v>
      </c>
      <c r="L6" s="12" t="s">
        <v>207</v>
      </c>
      <c r="M6" s="12"/>
      <c r="N6" s="12"/>
      <c r="O6" s="11"/>
      <c r="P6" s="1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10" customFormat="1" ht="15.75" x14ac:dyDescent="0.25">
      <c r="A7" s="3">
        <v>1</v>
      </c>
      <c r="B7" s="44" t="s">
        <v>73</v>
      </c>
      <c r="C7" s="17" t="s">
        <v>72</v>
      </c>
      <c r="D7" s="18" t="s">
        <v>165</v>
      </c>
      <c r="E7" s="16">
        <v>50.43</v>
      </c>
      <c r="F7" s="16">
        <v>425</v>
      </c>
      <c r="G7" s="16">
        <v>0</v>
      </c>
      <c r="H7" s="16">
        <v>0</v>
      </c>
      <c r="I7" s="19">
        <v>0</v>
      </c>
      <c r="J7" s="19">
        <v>0</v>
      </c>
      <c r="K7" s="21" t="s">
        <v>211</v>
      </c>
      <c r="L7" s="20">
        <v>0</v>
      </c>
      <c r="M7" s="16">
        <v>0</v>
      </c>
      <c r="N7" s="20">
        <v>0</v>
      </c>
      <c r="O7" s="19">
        <v>0</v>
      </c>
      <c r="P7" s="19">
        <v>0</v>
      </c>
      <c r="Q7" s="10" t="s">
        <v>195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16.5" customHeight="1" x14ac:dyDescent="0.25">
      <c r="A8" s="7"/>
      <c r="B8" s="25"/>
      <c r="C8" s="25"/>
      <c r="D8" s="25"/>
    </row>
  </sheetData>
  <sheetProtection algorithmName="SHA-512" hashValue="3wJfQoFdeq6Qq8lV/2AQDQyQwywqbQ2FkNCKFJs2GS28WL+skqmz/yy5AEnJxpqe9+BqLfM1N4eowZp1cjzX9g==" saltValue="EjirchKOacDthy6RRMtleQ==" spinCount="100000" sheet="1" objects="1" scenarios="1"/>
  <mergeCells count="5">
    <mergeCell ref="A1:O1"/>
    <mergeCell ref="A6:D6"/>
    <mergeCell ref="A4:O4"/>
    <mergeCell ref="K5:L5"/>
    <mergeCell ref="G5:J5"/>
  </mergeCells>
  <phoneticPr fontId="10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1"/>
  <sheetViews>
    <sheetView zoomScaleNormal="100" workbookViewId="0">
      <selection activeCell="O3" sqref="O1:O1048576"/>
    </sheetView>
  </sheetViews>
  <sheetFormatPr defaultColWidth="8.5703125"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20.28515625" style="10" customWidth="1"/>
    <col min="5" max="5" width="19.7109375" style="10" customWidth="1"/>
    <col min="6" max="6" width="17.42578125" style="10" customWidth="1"/>
    <col min="7" max="8" width="9.28515625" style="10" customWidth="1"/>
    <col min="9" max="9" width="9.28515625" style="23" customWidth="1"/>
    <col min="10" max="10" width="9.140625" style="23" customWidth="1"/>
    <col min="11" max="11" width="20.42578125" style="10" customWidth="1"/>
    <col min="12" max="12" width="9.140625" style="23" customWidth="1"/>
    <col min="13" max="13" width="9.140625" style="10" customWidth="1"/>
    <col min="14" max="14" width="11.28515625" style="23" customWidth="1"/>
    <col min="15" max="15" width="15.5703125" style="10" customWidth="1"/>
    <col min="16" max="16" width="11" style="10" customWidth="1"/>
  </cols>
  <sheetData>
    <row r="1" spans="1:16" s="27" customFormat="1" ht="39" customHeight="1" x14ac:dyDescent="0.25">
      <c r="A1" s="135" t="s">
        <v>217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  <c r="P1" s="10"/>
    </row>
    <row r="2" spans="1:16" ht="12" customHeight="1" x14ac:dyDescent="0.25">
      <c r="A2" s="150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6" ht="66" customHeight="1" x14ac:dyDescent="0.25">
      <c r="A3" s="2" t="s">
        <v>41</v>
      </c>
      <c r="B3" s="9" t="s">
        <v>42</v>
      </c>
      <c r="C3" s="32" t="s">
        <v>46</v>
      </c>
      <c r="D3" s="9" t="s">
        <v>43</v>
      </c>
      <c r="E3" s="101" t="s">
        <v>202</v>
      </c>
      <c r="F3" s="101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1" t="s">
        <v>205</v>
      </c>
    </row>
    <row r="4" spans="1:16" ht="55.5" customHeight="1" x14ac:dyDescent="0.25">
      <c r="A4" s="148" t="s">
        <v>35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6" ht="30" customHeight="1" x14ac:dyDescent="0.25">
      <c r="A5" s="4">
        <v>1</v>
      </c>
      <c r="B5" s="62" t="s">
        <v>79</v>
      </c>
      <c r="C5" s="68" t="s">
        <v>78</v>
      </c>
      <c r="D5" s="52" t="s">
        <v>165</v>
      </c>
      <c r="E5" s="10">
        <v>291.625</v>
      </c>
      <c r="F5" s="75">
        <v>722.81899999999996</v>
      </c>
      <c r="G5" s="75">
        <v>0</v>
      </c>
      <c r="H5" s="75">
        <v>0</v>
      </c>
      <c r="I5" s="75">
        <v>0</v>
      </c>
      <c r="J5" s="75"/>
      <c r="K5" s="75" t="s">
        <v>212</v>
      </c>
      <c r="L5" s="75">
        <v>0</v>
      </c>
      <c r="M5" s="75">
        <v>0</v>
      </c>
      <c r="N5" s="75">
        <v>0</v>
      </c>
      <c r="O5" s="75">
        <v>0</v>
      </c>
      <c r="P5" s="10" t="s">
        <v>198</v>
      </c>
    </row>
    <row r="6" spans="1:16" ht="30" customHeight="1" x14ac:dyDescent="0.25">
      <c r="A6" s="4">
        <v>2</v>
      </c>
      <c r="B6" s="62" t="s">
        <v>101</v>
      </c>
      <c r="C6" s="68" t="s">
        <v>100</v>
      </c>
      <c r="D6" s="52" t="s">
        <v>165</v>
      </c>
      <c r="E6" s="75">
        <v>281.46300000000002</v>
      </c>
      <c r="F6" s="75">
        <v>667.90800000000002</v>
      </c>
      <c r="G6" s="75">
        <v>45</v>
      </c>
      <c r="H6" s="75">
        <f>G6*$H$10/$G$10</f>
        <v>45</v>
      </c>
      <c r="I6" s="75">
        <v>90</v>
      </c>
      <c r="J6" s="75">
        <v>100</v>
      </c>
      <c r="K6" s="75">
        <v>50</v>
      </c>
      <c r="L6" s="75">
        <v>50</v>
      </c>
      <c r="M6" s="75">
        <f>G6+I6+K6</f>
        <v>185</v>
      </c>
      <c r="N6" s="75">
        <f>H6+J6+L6</f>
        <v>195</v>
      </c>
      <c r="O6" s="75">
        <f>F6+N6</f>
        <v>862.90800000000002</v>
      </c>
      <c r="P6" s="10" t="s">
        <v>197</v>
      </c>
    </row>
    <row r="7" spans="1:16" ht="30" customHeight="1" x14ac:dyDescent="0.25">
      <c r="A7" s="4">
        <v>3</v>
      </c>
      <c r="B7" s="62" t="s">
        <v>57</v>
      </c>
      <c r="C7" s="68" t="s">
        <v>56</v>
      </c>
      <c r="D7" s="52" t="s">
        <v>165</v>
      </c>
      <c r="E7" s="75">
        <v>158.85599999999999</v>
      </c>
      <c r="F7" s="75">
        <v>372.09800000000001</v>
      </c>
      <c r="G7" s="75">
        <v>45</v>
      </c>
      <c r="H7" s="75">
        <f t="shared" ref="H7:H15" si="0">G7*$H$10/$G$10</f>
        <v>45</v>
      </c>
      <c r="I7" s="75">
        <v>90</v>
      </c>
      <c r="J7" s="75">
        <f>I7*$J$6/$I$6</f>
        <v>100</v>
      </c>
      <c r="K7" s="78">
        <v>50</v>
      </c>
      <c r="L7" s="75">
        <f>K7*$L$6/$K$6</f>
        <v>50</v>
      </c>
      <c r="M7" s="75">
        <f t="shared" ref="M7:M15" si="1">G7+I7+K7</f>
        <v>185</v>
      </c>
      <c r="N7" s="75">
        <f t="shared" ref="N7:N15" si="2">H7+J7+L7</f>
        <v>195</v>
      </c>
      <c r="O7" s="75">
        <f t="shared" ref="O7:O15" si="3">F7+N7</f>
        <v>567.09799999999996</v>
      </c>
      <c r="P7" s="10" t="s">
        <v>198</v>
      </c>
    </row>
    <row r="8" spans="1:16" ht="30" customHeight="1" x14ac:dyDescent="0.25">
      <c r="A8" s="4">
        <v>4</v>
      </c>
      <c r="B8" s="62" t="s">
        <v>53</v>
      </c>
      <c r="C8" s="68" t="s">
        <v>52</v>
      </c>
      <c r="D8" s="52" t="s">
        <v>165</v>
      </c>
      <c r="E8" s="75">
        <v>192.42</v>
      </c>
      <c r="F8" s="75">
        <v>360.22699999999998</v>
      </c>
      <c r="G8" s="75">
        <v>40</v>
      </c>
      <c r="H8" s="75">
        <f t="shared" si="0"/>
        <v>40</v>
      </c>
      <c r="I8" s="75">
        <v>90</v>
      </c>
      <c r="J8" s="75">
        <f t="shared" ref="J8:J18" si="4">I8*$J$6/$I$6</f>
        <v>100</v>
      </c>
      <c r="K8" s="75">
        <v>45</v>
      </c>
      <c r="L8" s="75">
        <f t="shared" ref="L8:L15" si="5">K8*$L$6/$K$6</f>
        <v>45</v>
      </c>
      <c r="M8" s="75">
        <f t="shared" si="1"/>
        <v>175</v>
      </c>
      <c r="N8" s="75">
        <f t="shared" si="2"/>
        <v>185</v>
      </c>
      <c r="O8" s="75">
        <f t="shared" si="3"/>
        <v>545.22699999999998</v>
      </c>
      <c r="P8" s="10" t="s">
        <v>195</v>
      </c>
    </row>
    <row r="9" spans="1:16" ht="30" customHeight="1" x14ac:dyDescent="0.25">
      <c r="A9" s="4">
        <v>5</v>
      </c>
      <c r="B9" s="62" t="s">
        <v>63</v>
      </c>
      <c r="C9" s="68" t="s">
        <v>62</v>
      </c>
      <c r="D9" s="52" t="s">
        <v>165</v>
      </c>
      <c r="E9" s="75">
        <v>165.3</v>
      </c>
      <c r="F9" s="75">
        <v>354.637</v>
      </c>
      <c r="G9" s="75">
        <v>45</v>
      </c>
      <c r="H9" s="75">
        <f t="shared" si="0"/>
        <v>45</v>
      </c>
      <c r="I9" s="75">
        <v>85</v>
      </c>
      <c r="J9" s="75">
        <f t="shared" si="4"/>
        <v>94.444444444444443</v>
      </c>
      <c r="K9" s="75">
        <v>45</v>
      </c>
      <c r="L9" s="75">
        <f t="shared" si="5"/>
        <v>45</v>
      </c>
      <c r="M9" s="75">
        <f t="shared" si="1"/>
        <v>175</v>
      </c>
      <c r="N9" s="75">
        <f t="shared" si="2"/>
        <v>184.44444444444446</v>
      </c>
      <c r="O9" s="75">
        <f t="shared" si="3"/>
        <v>539.08144444444451</v>
      </c>
      <c r="P9" s="10" t="s">
        <v>194</v>
      </c>
    </row>
    <row r="10" spans="1:16" ht="30" customHeight="1" x14ac:dyDescent="0.25">
      <c r="A10" s="4">
        <v>6</v>
      </c>
      <c r="B10" s="62" t="s">
        <v>105</v>
      </c>
      <c r="C10" s="68" t="s">
        <v>104</v>
      </c>
      <c r="D10" s="52" t="s">
        <v>165</v>
      </c>
      <c r="E10" s="75">
        <v>107.5</v>
      </c>
      <c r="F10" s="75">
        <v>291.12700000000001</v>
      </c>
      <c r="G10" s="75">
        <v>50</v>
      </c>
      <c r="H10" s="75">
        <v>50</v>
      </c>
      <c r="I10" s="75">
        <v>90</v>
      </c>
      <c r="J10" s="75">
        <f t="shared" si="4"/>
        <v>100</v>
      </c>
      <c r="K10" s="75">
        <v>45</v>
      </c>
      <c r="L10" s="75">
        <f t="shared" si="5"/>
        <v>45</v>
      </c>
      <c r="M10" s="75">
        <f t="shared" si="1"/>
        <v>185</v>
      </c>
      <c r="N10" s="75">
        <f t="shared" si="2"/>
        <v>195</v>
      </c>
      <c r="O10" s="75">
        <f t="shared" si="3"/>
        <v>486.12700000000001</v>
      </c>
      <c r="P10" s="10" t="s">
        <v>198</v>
      </c>
    </row>
    <row r="11" spans="1:16" ht="30" customHeight="1" x14ac:dyDescent="0.25">
      <c r="A11" s="4">
        <v>7</v>
      </c>
      <c r="B11" s="62" t="s">
        <v>97</v>
      </c>
      <c r="C11" s="68" t="s">
        <v>96</v>
      </c>
      <c r="D11" s="52" t="s">
        <v>165</v>
      </c>
      <c r="E11" s="75">
        <v>137.03100000000001</v>
      </c>
      <c r="F11" s="10">
        <v>286.46199999999999</v>
      </c>
      <c r="G11" s="75">
        <v>45</v>
      </c>
      <c r="H11" s="75">
        <f t="shared" si="0"/>
        <v>45</v>
      </c>
      <c r="I11" s="75">
        <v>85</v>
      </c>
      <c r="J11" s="75">
        <f t="shared" si="4"/>
        <v>94.444444444444443</v>
      </c>
      <c r="K11" s="75">
        <v>50</v>
      </c>
      <c r="L11" s="75">
        <f t="shared" si="5"/>
        <v>50</v>
      </c>
      <c r="M11" s="75">
        <f t="shared" si="1"/>
        <v>180</v>
      </c>
      <c r="N11" s="75">
        <f t="shared" si="2"/>
        <v>189.44444444444446</v>
      </c>
      <c r="O11" s="75">
        <f t="shared" si="3"/>
        <v>475.90644444444445</v>
      </c>
      <c r="P11" s="10" t="s">
        <v>197</v>
      </c>
    </row>
    <row r="12" spans="1:16" ht="30" customHeight="1" x14ac:dyDescent="0.25">
      <c r="A12" s="4">
        <v>8</v>
      </c>
      <c r="B12" s="62" t="s">
        <v>59</v>
      </c>
      <c r="C12" s="68" t="s">
        <v>58</v>
      </c>
      <c r="D12" s="52" t="s">
        <v>165</v>
      </c>
      <c r="E12" s="75">
        <v>119.188</v>
      </c>
      <c r="F12" s="75">
        <v>284.95699999999999</v>
      </c>
      <c r="G12" s="75">
        <v>45</v>
      </c>
      <c r="H12" s="75">
        <f t="shared" si="0"/>
        <v>45</v>
      </c>
      <c r="I12" s="75">
        <v>85</v>
      </c>
      <c r="J12" s="75">
        <f t="shared" si="4"/>
        <v>94.444444444444443</v>
      </c>
      <c r="K12" s="75">
        <v>45</v>
      </c>
      <c r="L12" s="75">
        <f t="shared" si="5"/>
        <v>45</v>
      </c>
      <c r="M12" s="75">
        <f t="shared" si="1"/>
        <v>175</v>
      </c>
      <c r="N12" s="75">
        <f t="shared" si="2"/>
        <v>184.44444444444446</v>
      </c>
      <c r="O12" s="75">
        <f t="shared" si="3"/>
        <v>469.40144444444445</v>
      </c>
      <c r="P12" s="10" t="s">
        <v>196</v>
      </c>
    </row>
    <row r="13" spans="1:16" ht="30" customHeight="1" x14ac:dyDescent="0.25">
      <c r="A13" s="4">
        <v>9</v>
      </c>
      <c r="B13" s="62" t="s">
        <v>99</v>
      </c>
      <c r="C13" s="68" t="s">
        <v>98</v>
      </c>
      <c r="D13" s="52" t="s">
        <v>165</v>
      </c>
      <c r="E13" s="75">
        <v>82.506</v>
      </c>
      <c r="F13" s="10">
        <v>167.43799999999999</v>
      </c>
      <c r="G13" s="75">
        <v>50</v>
      </c>
      <c r="H13" s="75">
        <f t="shared" si="0"/>
        <v>50</v>
      </c>
      <c r="I13" s="75">
        <v>90</v>
      </c>
      <c r="J13" s="75">
        <f t="shared" si="4"/>
        <v>100</v>
      </c>
      <c r="K13" s="75">
        <v>50</v>
      </c>
      <c r="L13" s="75">
        <f t="shared" si="5"/>
        <v>50</v>
      </c>
      <c r="M13" s="75">
        <f t="shared" si="1"/>
        <v>190</v>
      </c>
      <c r="N13" s="75">
        <f t="shared" si="2"/>
        <v>200</v>
      </c>
      <c r="O13" s="75">
        <f t="shared" si="3"/>
        <v>367.43799999999999</v>
      </c>
      <c r="P13" s="10" t="s">
        <v>197</v>
      </c>
    </row>
    <row r="14" spans="1:16" ht="30" customHeight="1" x14ac:dyDescent="0.25">
      <c r="A14" s="4">
        <v>10</v>
      </c>
      <c r="B14" s="62" t="s">
        <v>61</v>
      </c>
      <c r="C14" s="68" t="s">
        <v>60</v>
      </c>
      <c r="D14" s="52" t="s">
        <v>165</v>
      </c>
      <c r="E14" s="84">
        <v>64.941000000000003</v>
      </c>
      <c r="F14" s="84">
        <v>129.43799999999999</v>
      </c>
      <c r="G14" s="75">
        <v>40</v>
      </c>
      <c r="H14" s="75">
        <f>G14*$H$10/$G$10</f>
        <v>40</v>
      </c>
      <c r="I14" s="75">
        <v>80</v>
      </c>
      <c r="J14" s="75">
        <f>I14*$J$6/$I$6</f>
        <v>88.888888888888886</v>
      </c>
      <c r="K14" s="84">
        <v>50</v>
      </c>
      <c r="L14" s="75">
        <f>K14*$L$6/$K$6</f>
        <v>50</v>
      </c>
      <c r="M14" s="75">
        <f>G14+I14+K14</f>
        <v>170</v>
      </c>
      <c r="N14" s="75">
        <f>H14+J14+L14</f>
        <v>178.88888888888889</v>
      </c>
      <c r="O14" s="75">
        <f>F14+N14</f>
        <v>308.3268888888889</v>
      </c>
      <c r="P14" s="10" t="s">
        <v>194</v>
      </c>
    </row>
    <row r="15" spans="1:16" ht="30" customHeight="1" x14ac:dyDescent="0.25">
      <c r="A15" s="4">
        <v>11</v>
      </c>
      <c r="B15" s="62" t="s">
        <v>75</v>
      </c>
      <c r="C15" s="68" t="s">
        <v>74</v>
      </c>
      <c r="D15" s="52" t="s">
        <v>165</v>
      </c>
      <c r="E15" s="75">
        <v>67.781000000000006</v>
      </c>
      <c r="F15" s="75">
        <v>153.31800000000001</v>
      </c>
      <c r="G15" s="75">
        <v>35</v>
      </c>
      <c r="H15" s="75">
        <f t="shared" si="0"/>
        <v>35</v>
      </c>
      <c r="I15" s="75">
        <v>70</v>
      </c>
      <c r="J15" s="75">
        <f t="shared" si="4"/>
        <v>77.777777777777771</v>
      </c>
      <c r="K15" s="75">
        <v>40</v>
      </c>
      <c r="L15" s="75">
        <f t="shared" si="5"/>
        <v>40</v>
      </c>
      <c r="M15" s="75">
        <f t="shared" si="1"/>
        <v>145</v>
      </c>
      <c r="N15" s="75">
        <f t="shared" si="2"/>
        <v>152.77777777777777</v>
      </c>
      <c r="O15" s="75">
        <f t="shared" si="3"/>
        <v>306.09577777777781</v>
      </c>
      <c r="P15" s="10" t="s">
        <v>197</v>
      </c>
    </row>
    <row r="16" spans="1:16" ht="30" customHeight="1" x14ac:dyDescent="0.25">
      <c r="A16" s="128">
        <v>12</v>
      </c>
      <c r="B16" s="62" t="s">
        <v>69</v>
      </c>
      <c r="C16" s="68" t="s">
        <v>68</v>
      </c>
      <c r="D16" s="52" t="s">
        <v>165</v>
      </c>
      <c r="E16" s="75">
        <v>62.75</v>
      </c>
      <c r="F16" s="75">
        <v>129.43799999999999</v>
      </c>
      <c r="G16" s="75">
        <v>40</v>
      </c>
      <c r="H16" s="75">
        <f>G16*$H$10/$G$10</f>
        <v>40</v>
      </c>
      <c r="I16" s="75">
        <v>80</v>
      </c>
      <c r="J16" s="75">
        <f>I16*$J$6/$I$6</f>
        <v>88.888888888888886</v>
      </c>
      <c r="K16" s="75">
        <v>40</v>
      </c>
      <c r="L16" s="75">
        <f>K16*$L$6/$K$6</f>
        <v>40</v>
      </c>
      <c r="M16" s="75">
        <f>G16+I16+K16</f>
        <v>160</v>
      </c>
      <c r="N16" s="75">
        <f>H16+J16+L16</f>
        <v>168.88888888888889</v>
      </c>
      <c r="O16" s="75">
        <f>F16+N16</f>
        <v>298.3268888888889</v>
      </c>
      <c r="P16" s="10" t="s">
        <v>197</v>
      </c>
    </row>
    <row r="17" spans="1:16" ht="30" customHeight="1" x14ac:dyDescent="0.25">
      <c r="A17" s="4">
        <v>13</v>
      </c>
      <c r="B17" s="62" t="s">
        <v>246</v>
      </c>
      <c r="C17" s="68" t="s">
        <v>247</v>
      </c>
      <c r="D17" s="52" t="s">
        <v>165</v>
      </c>
      <c r="E17" s="75">
        <v>21.588000000000001</v>
      </c>
      <c r="F17" s="75">
        <v>47.707000000000001</v>
      </c>
      <c r="G17" s="75">
        <v>50</v>
      </c>
      <c r="H17" s="75">
        <f t="shared" ref="H17:H18" si="6">G17*$H$10/$G$10</f>
        <v>50</v>
      </c>
      <c r="I17" s="75">
        <v>100</v>
      </c>
      <c r="J17" s="75">
        <f t="shared" si="4"/>
        <v>111.11111111111111</v>
      </c>
      <c r="K17" s="78">
        <v>50</v>
      </c>
      <c r="L17" s="75">
        <f t="shared" ref="L17:L18" si="7">K17*$L$6/$K$6</f>
        <v>50</v>
      </c>
      <c r="M17" s="75">
        <f t="shared" ref="M17:M18" si="8">G17+I17+K17</f>
        <v>200</v>
      </c>
      <c r="N17" s="75">
        <f t="shared" ref="N17:N18" si="9">H17+J17+L17</f>
        <v>211.11111111111111</v>
      </c>
      <c r="O17" s="75">
        <f t="shared" ref="O17:O18" si="10">F17+N17</f>
        <v>258.81811111111114</v>
      </c>
      <c r="P17" s="10" t="s">
        <v>195</v>
      </c>
    </row>
    <row r="18" spans="1:16" ht="30" customHeight="1" x14ac:dyDescent="0.25">
      <c r="A18" s="129">
        <v>14</v>
      </c>
      <c r="B18" s="62" t="s">
        <v>245</v>
      </c>
      <c r="C18" s="68" t="s">
        <v>102</v>
      </c>
      <c r="D18" s="52" t="s">
        <v>165</v>
      </c>
      <c r="E18" s="75">
        <v>29.291</v>
      </c>
      <c r="F18" s="75">
        <v>75.972999999999999</v>
      </c>
      <c r="G18" s="75">
        <v>40</v>
      </c>
      <c r="H18" s="75">
        <f t="shared" si="6"/>
        <v>40</v>
      </c>
      <c r="I18" s="75">
        <v>80</v>
      </c>
      <c r="J18" s="75">
        <f t="shared" si="4"/>
        <v>88.888888888888886</v>
      </c>
      <c r="K18" s="75">
        <v>50</v>
      </c>
      <c r="L18" s="75">
        <f t="shared" si="7"/>
        <v>50</v>
      </c>
      <c r="M18" s="75">
        <f t="shared" si="8"/>
        <v>170</v>
      </c>
      <c r="N18" s="75">
        <f t="shared" si="9"/>
        <v>178.88888888888889</v>
      </c>
      <c r="O18" s="75">
        <f t="shared" si="10"/>
        <v>254.86188888888887</v>
      </c>
      <c r="P18" s="10" t="s">
        <v>196</v>
      </c>
    </row>
    <row r="20" spans="1:16" x14ac:dyDescent="0.25">
      <c r="A20" s="6"/>
      <c r="B20" s="22"/>
      <c r="C20" s="22"/>
    </row>
    <row r="21" spans="1:16" ht="30" customHeight="1" x14ac:dyDescent="0.25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</row>
    <row r="22" spans="1:16" ht="54" customHeight="1" x14ac:dyDescent="0.25">
      <c r="A22" s="42" t="s">
        <v>47</v>
      </c>
      <c r="B22" s="11" t="s">
        <v>42</v>
      </c>
      <c r="C22" s="43" t="s">
        <v>46</v>
      </c>
      <c r="D22" s="9" t="s">
        <v>43</v>
      </c>
      <c r="E22" s="101" t="s">
        <v>202</v>
      </c>
      <c r="F22" s="101" t="s">
        <v>201</v>
      </c>
      <c r="G22" s="144" t="s">
        <v>203</v>
      </c>
      <c r="H22" s="145"/>
      <c r="I22" s="145"/>
      <c r="J22" s="143"/>
      <c r="K22" s="142" t="s">
        <v>204</v>
      </c>
      <c r="L22" s="143"/>
      <c r="M22" s="11" t="s">
        <v>44</v>
      </c>
      <c r="N22" s="11" t="s">
        <v>45</v>
      </c>
      <c r="O22" s="101" t="s">
        <v>205</v>
      </c>
      <c r="P22" s="29"/>
    </row>
    <row r="23" spans="1:16" ht="73.5" customHeight="1" x14ac:dyDescent="0.25">
      <c r="A23" s="148" t="s">
        <v>36</v>
      </c>
      <c r="B23" s="148"/>
      <c r="C23" s="148"/>
      <c r="D23" s="148"/>
      <c r="E23" s="12"/>
      <c r="F23" s="12"/>
      <c r="G23" s="12" t="s">
        <v>206</v>
      </c>
      <c r="H23" s="12" t="s">
        <v>207</v>
      </c>
      <c r="I23" s="12" t="s">
        <v>208</v>
      </c>
      <c r="J23" s="13" t="s">
        <v>209</v>
      </c>
      <c r="K23" s="14" t="s">
        <v>210</v>
      </c>
      <c r="L23" s="12" t="s">
        <v>207</v>
      </c>
      <c r="M23" s="12"/>
      <c r="N23" s="12"/>
      <c r="O23" s="11"/>
    </row>
    <row r="24" spans="1:16" ht="30" x14ac:dyDescent="0.25">
      <c r="A24" s="4">
        <v>1</v>
      </c>
      <c r="B24" s="62" t="s">
        <v>91</v>
      </c>
      <c r="C24" s="68" t="s">
        <v>90</v>
      </c>
      <c r="D24" s="52" t="s">
        <v>166</v>
      </c>
      <c r="E24" s="89">
        <v>258.33999999999997</v>
      </c>
      <c r="F24" s="77">
        <v>763.34</v>
      </c>
      <c r="G24" s="77">
        <v>40</v>
      </c>
      <c r="H24" s="125">
        <f>G24*$H$27/$G$27</f>
        <v>40</v>
      </c>
      <c r="I24" s="19">
        <v>90</v>
      </c>
      <c r="J24" s="19">
        <f>I24*$J$27/$I$27</f>
        <v>90</v>
      </c>
      <c r="K24" s="16">
        <v>50</v>
      </c>
      <c r="L24" s="19">
        <v>50</v>
      </c>
      <c r="M24" s="19">
        <f>G24+I24+K24</f>
        <v>180</v>
      </c>
      <c r="N24" s="19">
        <f>H24+J24+L24</f>
        <v>180</v>
      </c>
      <c r="O24" s="19">
        <f>F24+N24</f>
        <v>943.34</v>
      </c>
      <c r="P24" s="10" t="s">
        <v>194</v>
      </c>
    </row>
    <row r="25" spans="1:16" ht="30" x14ac:dyDescent="0.25">
      <c r="A25" s="8">
        <v>2</v>
      </c>
      <c r="B25" s="62" t="s">
        <v>107</v>
      </c>
      <c r="C25" s="68" t="s">
        <v>106</v>
      </c>
      <c r="D25" s="52" t="s">
        <v>166</v>
      </c>
      <c r="E25" s="24">
        <v>243.64</v>
      </c>
      <c r="F25" s="75">
        <v>747.16</v>
      </c>
      <c r="G25" s="76">
        <v>35</v>
      </c>
      <c r="H25" s="125">
        <f t="shared" ref="H25:H26" si="11">G25*$H$27/$G$27</f>
        <v>35</v>
      </c>
      <c r="I25" s="19">
        <v>90</v>
      </c>
      <c r="J25" s="19">
        <f t="shared" ref="J25:J28" si="12">I25*$J$27/$I$27</f>
        <v>90</v>
      </c>
      <c r="K25" s="26">
        <v>45</v>
      </c>
      <c r="L25" s="19">
        <f>K25*$L$24/$K$24</f>
        <v>45</v>
      </c>
      <c r="M25" s="19">
        <f t="shared" ref="M25:M28" si="13">G25+I25+K25</f>
        <v>170</v>
      </c>
      <c r="N25" s="19">
        <f t="shared" ref="N25:N28" si="14">H25+J25+L25</f>
        <v>170</v>
      </c>
      <c r="O25" s="19">
        <f t="shared" ref="O25:O28" si="15">F25+N25</f>
        <v>917.16</v>
      </c>
      <c r="P25" s="10" t="s">
        <v>194</v>
      </c>
    </row>
    <row r="26" spans="1:16" ht="30" x14ac:dyDescent="0.25">
      <c r="A26" s="8">
        <v>3</v>
      </c>
      <c r="B26" s="62" t="s">
        <v>109</v>
      </c>
      <c r="C26" s="68" t="s">
        <v>108</v>
      </c>
      <c r="D26" s="52" t="s">
        <v>166</v>
      </c>
      <c r="E26" s="24">
        <v>196.4</v>
      </c>
      <c r="F26" s="75">
        <v>632.67999999999995</v>
      </c>
      <c r="G26" s="76">
        <v>0</v>
      </c>
      <c r="H26" s="125">
        <f t="shared" si="11"/>
        <v>0</v>
      </c>
      <c r="I26" s="19">
        <v>0</v>
      </c>
      <c r="J26" s="19">
        <f t="shared" si="12"/>
        <v>0</v>
      </c>
      <c r="K26" s="26" t="s">
        <v>218</v>
      </c>
      <c r="L26" s="19">
        <v>0</v>
      </c>
      <c r="M26" s="19">
        <v>0</v>
      </c>
      <c r="N26" s="19">
        <f t="shared" si="14"/>
        <v>0</v>
      </c>
      <c r="O26" s="19">
        <v>0</v>
      </c>
      <c r="P26" s="10" t="s">
        <v>195</v>
      </c>
    </row>
    <row r="27" spans="1:16" ht="30" x14ac:dyDescent="0.25">
      <c r="A27" s="8">
        <v>4</v>
      </c>
      <c r="B27" s="62" t="s">
        <v>93</v>
      </c>
      <c r="C27" s="68" t="s">
        <v>92</v>
      </c>
      <c r="D27" s="52" t="s">
        <v>166</v>
      </c>
      <c r="E27" s="24">
        <v>161.46</v>
      </c>
      <c r="F27" s="75">
        <v>349.8</v>
      </c>
      <c r="G27" s="76">
        <v>50</v>
      </c>
      <c r="H27" s="126">
        <v>50</v>
      </c>
      <c r="I27" s="92">
        <v>100</v>
      </c>
      <c r="J27" s="85">
        <v>100</v>
      </c>
      <c r="K27" s="92">
        <v>50</v>
      </c>
      <c r="L27" s="19">
        <f t="shared" ref="L27:L28" si="16">K27*$L$24/$K$24</f>
        <v>50</v>
      </c>
      <c r="M27" s="19">
        <f t="shared" si="13"/>
        <v>200</v>
      </c>
      <c r="N27" s="19">
        <f t="shared" si="14"/>
        <v>200</v>
      </c>
      <c r="O27" s="19">
        <f t="shared" si="15"/>
        <v>549.79999999999995</v>
      </c>
      <c r="P27" s="10" t="s">
        <v>194</v>
      </c>
    </row>
    <row r="28" spans="1:16" ht="30" x14ac:dyDescent="0.25">
      <c r="A28" s="8">
        <v>5</v>
      </c>
      <c r="B28" s="62" t="s">
        <v>87</v>
      </c>
      <c r="C28" s="68" t="s">
        <v>86</v>
      </c>
      <c r="D28" s="52" t="s">
        <v>166</v>
      </c>
      <c r="E28" s="24">
        <v>122.81</v>
      </c>
      <c r="F28" s="75">
        <v>343.42</v>
      </c>
      <c r="G28" s="76">
        <v>30</v>
      </c>
      <c r="H28" s="125">
        <f>G28*$H$27/$G$27</f>
        <v>30</v>
      </c>
      <c r="I28" s="19">
        <v>75</v>
      </c>
      <c r="J28" s="19">
        <f t="shared" si="12"/>
        <v>75</v>
      </c>
      <c r="K28" s="26">
        <v>35</v>
      </c>
      <c r="L28" s="19">
        <f t="shared" si="16"/>
        <v>35</v>
      </c>
      <c r="M28" s="19">
        <f t="shared" si="13"/>
        <v>140</v>
      </c>
      <c r="N28" s="19">
        <f t="shared" si="14"/>
        <v>140</v>
      </c>
      <c r="O28" s="19">
        <f t="shared" si="15"/>
        <v>483.42</v>
      </c>
      <c r="P28" s="10" t="s">
        <v>194</v>
      </c>
    </row>
    <row r="30" spans="1:16" ht="30" customHeight="1" x14ac:dyDescent="0.2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</row>
    <row r="31" spans="1:16" ht="41.25" customHeight="1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</sheetData>
  <sheetProtection algorithmName="SHA-512" hashValue="lkCYoLjiv7eeEIZg3/t1Y+9N12w26ccp746qE3vMj3srY724ceZ5KBGqk7X35GG7Y43s6dA2AMtvdQCye8nCvg==" saltValue="3n/WHYvYVyMc79F5+wx+QA==" spinCount="100000" sheet="1" objects="1" scenarios="1"/>
  <mergeCells count="11">
    <mergeCell ref="K22:L22"/>
    <mergeCell ref="A31:O31"/>
    <mergeCell ref="A23:D23"/>
    <mergeCell ref="A1:O1"/>
    <mergeCell ref="A4:D4"/>
    <mergeCell ref="A2:O2"/>
    <mergeCell ref="K3:L3"/>
    <mergeCell ref="A30:O30"/>
    <mergeCell ref="A21:O21"/>
    <mergeCell ref="G3:J3"/>
    <mergeCell ref="G22:J22"/>
  </mergeCells>
  <phoneticPr fontId="10" type="noConversion"/>
  <pageMargins left="0.7" right="0.7" top="0.75" bottom="0.75" header="0.51180555555555496" footer="0.51180555555555496"/>
  <pageSetup paperSize="9" scale="5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topLeftCell="A13" zoomScaleNormal="100" workbookViewId="0">
      <selection activeCell="T6" sqref="T6"/>
    </sheetView>
  </sheetViews>
  <sheetFormatPr defaultColWidth="8.5703125" defaultRowHeight="15" x14ac:dyDescent="0.25"/>
  <cols>
    <col min="1" max="1" width="3.85546875" style="1" customWidth="1"/>
    <col min="2" max="2" width="12.28515625" style="64" customWidth="1"/>
    <col min="3" max="3" width="22.7109375" style="66" customWidth="1"/>
    <col min="4" max="4" width="17.7109375" style="67" customWidth="1"/>
    <col min="5" max="5" width="17" style="10" customWidth="1"/>
    <col min="6" max="6" width="16.140625" style="10" customWidth="1"/>
    <col min="7" max="8" width="9.28515625" style="10" customWidth="1"/>
    <col min="9" max="9" width="9.28515625" style="23" customWidth="1"/>
    <col min="10" max="10" width="9.140625" style="23" customWidth="1"/>
    <col min="11" max="11" width="15.28515625" style="10" customWidth="1"/>
    <col min="12" max="12" width="9.140625" style="23" customWidth="1"/>
    <col min="13" max="13" width="13.7109375" style="10" customWidth="1"/>
    <col min="14" max="14" width="14.85546875" style="23" customWidth="1"/>
    <col min="15" max="15" width="15.7109375" style="10" customWidth="1"/>
    <col min="16" max="16" width="11" style="10" customWidth="1"/>
  </cols>
  <sheetData>
    <row r="1" spans="1:16" s="27" customFormat="1" ht="30" customHeight="1" x14ac:dyDescent="0.25">
      <c r="A1" s="135" t="s">
        <v>233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  <c r="P1" s="10"/>
    </row>
    <row r="2" spans="1:16" x14ac:dyDescent="0.25">
      <c r="A2" s="96"/>
      <c r="B2" s="97"/>
      <c r="C2" s="98"/>
      <c r="D2" s="99"/>
      <c r="E2" s="94"/>
      <c r="F2" s="94"/>
      <c r="G2" s="94"/>
      <c r="H2" s="94"/>
      <c r="I2" s="95"/>
      <c r="J2" s="95"/>
      <c r="K2" s="94"/>
      <c r="L2" s="95"/>
      <c r="M2" s="94"/>
      <c r="N2" s="95"/>
      <c r="O2" s="94"/>
    </row>
    <row r="3" spans="1:16" x14ac:dyDescent="0.25">
      <c r="A3" s="96"/>
      <c r="B3" s="97"/>
      <c r="C3" s="98"/>
      <c r="D3" s="99"/>
      <c r="E3" s="94"/>
      <c r="F3" s="94"/>
      <c r="G3" s="94"/>
      <c r="H3" s="94"/>
      <c r="I3" s="95"/>
      <c r="J3" s="95"/>
      <c r="K3" s="94"/>
      <c r="L3" s="95"/>
      <c r="M3" s="94"/>
      <c r="N3" s="95"/>
      <c r="O3" s="94"/>
    </row>
    <row r="4" spans="1:16" ht="19.5" customHeigh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6" ht="53.25" customHeight="1" x14ac:dyDescent="0.25">
      <c r="A5" s="5" t="s">
        <v>47</v>
      </c>
      <c r="B5" s="51" t="s">
        <v>42</v>
      </c>
      <c r="C5" s="65" t="s">
        <v>46</v>
      </c>
      <c r="D5" s="53" t="s">
        <v>43</v>
      </c>
      <c r="E5" s="103" t="s">
        <v>202</v>
      </c>
      <c r="F5" s="103" t="s">
        <v>201</v>
      </c>
      <c r="G5" s="144" t="s">
        <v>203</v>
      </c>
      <c r="H5" s="145"/>
      <c r="I5" s="145"/>
      <c r="J5" s="143"/>
      <c r="K5" s="142" t="s">
        <v>204</v>
      </c>
      <c r="L5" s="143"/>
      <c r="M5" s="11" t="s">
        <v>44</v>
      </c>
      <c r="N5" s="11" t="s">
        <v>45</v>
      </c>
      <c r="O5" s="103" t="s">
        <v>205</v>
      </c>
    </row>
    <row r="6" spans="1:16" ht="84" customHeight="1" x14ac:dyDescent="0.25">
      <c r="A6" s="148" t="s">
        <v>39</v>
      </c>
      <c r="B6" s="148"/>
      <c r="C6" s="148"/>
      <c r="D6" s="148"/>
      <c r="E6" s="12"/>
      <c r="F6" s="12"/>
      <c r="G6" s="12" t="s">
        <v>206</v>
      </c>
      <c r="H6" s="12" t="s">
        <v>207</v>
      </c>
      <c r="I6" s="12" t="s">
        <v>208</v>
      </c>
      <c r="J6" s="13" t="s">
        <v>209</v>
      </c>
      <c r="K6" s="14" t="s">
        <v>210</v>
      </c>
      <c r="L6" s="12" t="s">
        <v>207</v>
      </c>
      <c r="M6" s="12"/>
      <c r="N6" s="12"/>
      <c r="O6" s="11"/>
    </row>
    <row r="7" spans="1:16" ht="30" customHeight="1" x14ac:dyDescent="0.25">
      <c r="A7" s="3">
        <v>1</v>
      </c>
      <c r="B7" s="108" t="s">
        <v>114</v>
      </c>
      <c r="C7" s="68" t="s">
        <v>113</v>
      </c>
      <c r="D7" s="49" t="s">
        <v>165</v>
      </c>
      <c r="E7" s="10">
        <v>466.863</v>
      </c>
      <c r="F7" s="75">
        <v>625</v>
      </c>
      <c r="G7" s="75">
        <v>40</v>
      </c>
      <c r="H7" s="78">
        <f t="shared" ref="H7:H13" si="0">G7*$H$8/$G$8</f>
        <v>40</v>
      </c>
      <c r="I7" s="75">
        <v>90</v>
      </c>
      <c r="J7" s="75">
        <f>I7*$J$9/$I$9</f>
        <v>90</v>
      </c>
      <c r="K7" s="75">
        <v>50</v>
      </c>
      <c r="L7" s="75">
        <v>50</v>
      </c>
      <c r="M7" s="78">
        <f>G7+I7+K7</f>
        <v>180</v>
      </c>
      <c r="N7" s="75">
        <f>H7+J7+L7</f>
        <v>180</v>
      </c>
      <c r="O7" s="75">
        <f>F7+N7</f>
        <v>805</v>
      </c>
      <c r="P7" s="10" t="s">
        <v>195</v>
      </c>
    </row>
    <row r="8" spans="1:16" ht="30" customHeight="1" x14ac:dyDescent="0.25">
      <c r="A8" s="3">
        <v>2</v>
      </c>
      <c r="B8" s="111" t="s">
        <v>110</v>
      </c>
      <c r="C8" s="68" t="s">
        <v>70</v>
      </c>
      <c r="D8" s="49" t="s">
        <v>165</v>
      </c>
      <c r="E8" s="75">
        <v>291.57600000000002</v>
      </c>
      <c r="F8" s="75">
        <v>586.447</v>
      </c>
      <c r="G8" s="75">
        <v>50</v>
      </c>
      <c r="H8" s="75">
        <v>50</v>
      </c>
      <c r="I8" s="78">
        <v>90</v>
      </c>
      <c r="J8" s="75">
        <f>I8*$J$9/$I$9</f>
        <v>90</v>
      </c>
      <c r="K8" s="75">
        <v>50</v>
      </c>
      <c r="L8" s="75">
        <f>K8*$L$7/$K$7</f>
        <v>50</v>
      </c>
      <c r="M8" s="78">
        <f t="shared" ref="M8:M13" si="1">G8+I8+K8</f>
        <v>190</v>
      </c>
      <c r="N8" s="75">
        <f t="shared" ref="N8:N13" si="2">H8+J8+L8</f>
        <v>190</v>
      </c>
      <c r="O8" s="75">
        <f t="shared" ref="O8:O13" si="3">F8+N8</f>
        <v>776.447</v>
      </c>
      <c r="P8" s="10" t="s">
        <v>194</v>
      </c>
    </row>
    <row r="9" spans="1:16" ht="30" customHeight="1" x14ac:dyDescent="0.25">
      <c r="A9" s="3">
        <v>3</v>
      </c>
      <c r="B9" s="111" t="s">
        <v>112</v>
      </c>
      <c r="C9" s="68" t="s">
        <v>111</v>
      </c>
      <c r="D9" s="49" t="s">
        <v>165</v>
      </c>
      <c r="E9" s="75">
        <v>246.93799999999999</v>
      </c>
      <c r="F9" s="75">
        <v>539.12</v>
      </c>
      <c r="G9" s="75">
        <v>50</v>
      </c>
      <c r="H9" s="78">
        <f>G9*$H$8/$G$8</f>
        <v>50</v>
      </c>
      <c r="I9" s="78">
        <v>100</v>
      </c>
      <c r="J9" s="75">
        <v>100</v>
      </c>
      <c r="K9" s="75">
        <v>50</v>
      </c>
      <c r="L9" s="75">
        <f t="shared" ref="L9:L13" si="4">K9*$L$7/$K$7</f>
        <v>50</v>
      </c>
      <c r="M9" s="78">
        <f t="shared" si="1"/>
        <v>200</v>
      </c>
      <c r="N9" s="75">
        <f t="shared" si="2"/>
        <v>200</v>
      </c>
      <c r="O9" s="75">
        <f t="shared" si="3"/>
        <v>739.12</v>
      </c>
      <c r="P9" s="10" t="s">
        <v>195</v>
      </c>
    </row>
    <row r="10" spans="1:16" ht="30" customHeight="1" x14ac:dyDescent="0.25">
      <c r="A10" s="3">
        <v>4</v>
      </c>
      <c r="B10" s="68" t="s">
        <v>101</v>
      </c>
      <c r="C10" s="68" t="s">
        <v>100</v>
      </c>
      <c r="D10" s="49" t="s">
        <v>165</v>
      </c>
      <c r="E10" s="80">
        <v>281.46300000000002</v>
      </c>
      <c r="F10" s="77">
        <v>536.029</v>
      </c>
      <c r="G10" s="75">
        <v>45</v>
      </c>
      <c r="H10" s="78">
        <f t="shared" si="0"/>
        <v>45</v>
      </c>
      <c r="I10" s="80">
        <v>90</v>
      </c>
      <c r="J10" s="75">
        <f t="shared" ref="J10:J13" si="5">I10*$J$9/$I$9</f>
        <v>90</v>
      </c>
      <c r="K10" s="80">
        <v>50</v>
      </c>
      <c r="L10" s="75">
        <f t="shared" si="4"/>
        <v>50</v>
      </c>
      <c r="M10" s="78">
        <f t="shared" si="1"/>
        <v>185</v>
      </c>
      <c r="N10" s="75">
        <f t="shared" si="2"/>
        <v>185</v>
      </c>
      <c r="O10" s="75">
        <f t="shared" si="3"/>
        <v>721.029</v>
      </c>
      <c r="P10" s="10" t="s">
        <v>198</v>
      </c>
    </row>
    <row r="11" spans="1:16" ht="30" customHeight="1" x14ac:dyDescent="0.25">
      <c r="A11" s="3">
        <v>5</v>
      </c>
      <c r="B11" s="111" t="s">
        <v>116</v>
      </c>
      <c r="C11" s="68" t="s">
        <v>115</v>
      </c>
      <c r="D11" s="49" t="s">
        <v>165</v>
      </c>
      <c r="E11" s="75">
        <v>205.863</v>
      </c>
      <c r="F11" s="75">
        <v>450.61599999999999</v>
      </c>
      <c r="G11" s="75">
        <v>50</v>
      </c>
      <c r="H11" s="78">
        <f t="shared" si="0"/>
        <v>50</v>
      </c>
      <c r="I11" s="80">
        <v>90</v>
      </c>
      <c r="J11" s="75">
        <f t="shared" si="5"/>
        <v>90</v>
      </c>
      <c r="K11" s="78">
        <v>50</v>
      </c>
      <c r="L11" s="75">
        <f t="shared" si="4"/>
        <v>50</v>
      </c>
      <c r="M11" s="78">
        <f t="shared" si="1"/>
        <v>190</v>
      </c>
      <c r="N11" s="75">
        <f t="shared" si="2"/>
        <v>190</v>
      </c>
      <c r="O11" s="75">
        <f t="shared" si="3"/>
        <v>640.61599999999999</v>
      </c>
      <c r="P11" s="10" t="s">
        <v>197</v>
      </c>
    </row>
    <row r="12" spans="1:16" ht="30" customHeight="1" x14ac:dyDescent="0.25">
      <c r="A12" s="3">
        <v>6</v>
      </c>
      <c r="B12" s="111" t="s">
        <v>250</v>
      </c>
      <c r="C12" s="68" t="s">
        <v>62</v>
      </c>
      <c r="D12" s="68" t="s">
        <v>165</v>
      </c>
      <c r="E12" s="75">
        <v>163.30000000000001</v>
      </c>
      <c r="F12" s="75">
        <v>272.24</v>
      </c>
      <c r="G12" s="75">
        <v>45</v>
      </c>
      <c r="H12" s="78">
        <f t="shared" si="0"/>
        <v>45</v>
      </c>
      <c r="I12" s="80">
        <v>85</v>
      </c>
      <c r="J12" s="75">
        <f t="shared" si="5"/>
        <v>85</v>
      </c>
      <c r="K12" s="78">
        <v>45</v>
      </c>
      <c r="L12" s="75">
        <f t="shared" si="4"/>
        <v>45</v>
      </c>
      <c r="M12" s="78">
        <f t="shared" si="1"/>
        <v>175</v>
      </c>
      <c r="N12" s="75">
        <f t="shared" si="2"/>
        <v>175</v>
      </c>
      <c r="O12" s="75">
        <f t="shared" si="3"/>
        <v>447.24</v>
      </c>
      <c r="P12" s="10" t="s">
        <v>197</v>
      </c>
    </row>
    <row r="13" spans="1:16" ht="30" customHeight="1" x14ac:dyDescent="0.25">
      <c r="A13" s="3">
        <v>5</v>
      </c>
      <c r="B13" s="111" t="s">
        <v>251</v>
      </c>
      <c r="C13" s="68" t="s">
        <v>252</v>
      </c>
      <c r="D13" s="68" t="s">
        <v>165</v>
      </c>
      <c r="E13" s="75">
        <v>83.3</v>
      </c>
      <c r="F13" s="75">
        <v>130.61799999999999</v>
      </c>
      <c r="G13" s="75">
        <v>45</v>
      </c>
      <c r="H13" s="78">
        <f t="shared" si="0"/>
        <v>45</v>
      </c>
      <c r="I13" s="80">
        <v>80</v>
      </c>
      <c r="J13" s="75">
        <f t="shared" si="5"/>
        <v>80</v>
      </c>
      <c r="K13" s="78">
        <v>50</v>
      </c>
      <c r="L13" s="75">
        <f t="shared" si="4"/>
        <v>50</v>
      </c>
      <c r="M13" s="78">
        <f t="shared" si="1"/>
        <v>175</v>
      </c>
      <c r="N13" s="75">
        <f t="shared" si="2"/>
        <v>175</v>
      </c>
      <c r="O13" s="75">
        <f t="shared" si="3"/>
        <v>305.61799999999999</v>
      </c>
      <c r="P13" s="10" t="s">
        <v>194</v>
      </c>
    </row>
    <row r="14" spans="1:16" ht="30" customHeight="1" x14ac:dyDescent="0.25">
      <c r="A14" s="104"/>
      <c r="B14" s="130"/>
      <c r="C14" s="131"/>
      <c r="D14" s="132"/>
      <c r="E14" s="119"/>
      <c r="F14" s="119"/>
      <c r="G14" s="119"/>
      <c r="H14" s="120"/>
      <c r="I14" s="133"/>
      <c r="J14" s="119"/>
      <c r="K14" s="120"/>
      <c r="L14" s="119"/>
      <c r="M14" s="120"/>
      <c r="N14" s="119"/>
      <c r="O14" s="119"/>
    </row>
    <row r="15" spans="1:16" ht="30" customHeight="1" x14ac:dyDescent="0.25">
      <c r="A15" s="104"/>
      <c r="B15" s="130"/>
      <c r="C15" s="131"/>
      <c r="D15" s="132"/>
      <c r="E15" s="119"/>
      <c r="F15" s="119"/>
      <c r="G15" s="119"/>
      <c r="H15" s="120"/>
      <c r="I15" s="133"/>
      <c r="J15" s="119"/>
      <c r="K15" s="120"/>
      <c r="L15" s="119"/>
      <c r="M15" s="120"/>
      <c r="N15" s="119"/>
      <c r="O15" s="119"/>
    </row>
    <row r="16" spans="1:16" ht="68.25" customHeight="1" x14ac:dyDescent="0.25">
      <c r="A16" s="5" t="s">
        <v>47</v>
      </c>
      <c r="B16" s="51" t="s">
        <v>42</v>
      </c>
      <c r="C16" s="65" t="s">
        <v>46</v>
      </c>
      <c r="D16" s="50" t="s">
        <v>43</v>
      </c>
      <c r="E16" s="110" t="s">
        <v>202</v>
      </c>
      <c r="F16" s="110" t="s">
        <v>201</v>
      </c>
      <c r="G16" s="144" t="s">
        <v>203</v>
      </c>
      <c r="H16" s="145"/>
      <c r="I16" s="145"/>
      <c r="J16" s="143"/>
      <c r="K16" s="142" t="s">
        <v>204</v>
      </c>
      <c r="L16" s="143"/>
      <c r="M16" s="11" t="s">
        <v>44</v>
      </c>
      <c r="N16" s="11" t="s">
        <v>45</v>
      </c>
      <c r="O16" s="110" t="s">
        <v>205</v>
      </c>
      <c r="P16" s="29"/>
    </row>
    <row r="17" spans="1:16" ht="73.5" customHeight="1" x14ac:dyDescent="0.25">
      <c r="A17" s="148" t="s">
        <v>40</v>
      </c>
      <c r="B17" s="148"/>
      <c r="C17" s="148"/>
      <c r="D17" s="148"/>
      <c r="E17" s="12"/>
      <c r="F17" s="12"/>
      <c r="G17" s="12" t="s">
        <v>206</v>
      </c>
      <c r="H17" s="12" t="s">
        <v>207</v>
      </c>
      <c r="I17" s="12" t="s">
        <v>208</v>
      </c>
      <c r="J17" s="13" t="s">
        <v>209</v>
      </c>
      <c r="K17" s="14" t="s">
        <v>210</v>
      </c>
      <c r="L17" s="12" t="s">
        <v>207</v>
      </c>
      <c r="M17" s="12"/>
      <c r="N17" s="12"/>
      <c r="O17" s="11"/>
    </row>
    <row r="18" spans="1:16" ht="29.25" customHeight="1" x14ac:dyDescent="0.25">
      <c r="A18" s="4">
        <v>1</v>
      </c>
      <c r="B18" s="56" t="s">
        <v>120</v>
      </c>
      <c r="C18" s="68" t="s">
        <v>119</v>
      </c>
      <c r="D18" s="52" t="s">
        <v>166</v>
      </c>
      <c r="E18" s="75">
        <v>371.69299999999998</v>
      </c>
      <c r="F18" s="75">
        <v>683.28499999999997</v>
      </c>
      <c r="G18" s="75">
        <v>40</v>
      </c>
      <c r="H18" s="75">
        <f>G18*$H$20/$G$20</f>
        <v>66.666666666666671</v>
      </c>
      <c r="I18" s="75">
        <v>90</v>
      </c>
      <c r="J18" s="75">
        <f>I18*$J$21/$I$21</f>
        <v>90</v>
      </c>
      <c r="K18" s="75">
        <v>50</v>
      </c>
      <c r="L18" s="75">
        <v>50</v>
      </c>
      <c r="M18" s="75">
        <f>G18+I18+K18</f>
        <v>180</v>
      </c>
      <c r="N18" s="75">
        <f>H18+J18+L18</f>
        <v>206.66666666666669</v>
      </c>
      <c r="O18" s="75">
        <f>F18+N18</f>
        <v>889.9516666666666</v>
      </c>
      <c r="P18" s="10" t="s">
        <v>194</v>
      </c>
    </row>
    <row r="19" spans="1:16" ht="29.25" customHeight="1" x14ac:dyDescent="0.25">
      <c r="A19" s="4">
        <v>2</v>
      </c>
      <c r="B19" s="56" t="s">
        <v>126</v>
      </c>
      <c r="C19" s="68" t="s">
        <v>125</v>
      </c>
      <c r="D19" s="52" t="s">
        <v>166</v>
      </c>
      <c r="E19" s="75">
        <v>353.93799999999999</v>
      </c>
      <c r="F19" s="75">
        <v>656.50099999999998</v>
      </c>
      <c r="G19" s="75">
        <v>0</v>
      </c>
      <c r="H19" s="75">
        <v>0</v>
      </c>
      <c r="I19" s="75">
        <v>0</v>
      </c>
      <c r="J19" s="75">
        <f t="shared" ref="J19:J24" si="6">I19*$J$21/$I$21</f>
        <v>0</v>
      </c>
      <c r="K19" s="75" t="s">
        <v>218</v>
      </c>
      <c r="L19" s="75">
        <v>0</v>
      </c>
      <c r="M19" s="75">
        <v>0</v>
      </c>
      <c r="N19" s="75">
        <v>0</v>
      </c>
      <c r="O19" s="75">
        <v>0</v>
      </c>
      <c r="P19" s="10" t="s">
        <v>198</v>
      </c>
    </row>
    <row r="20" spans="1:16" ht="29.25" customHeight="1" x14ac:dyDescent="0.25">
      <c r="A20" s="4">
        <v>3</v>
      </c>
      <c r="B20" s="56" t="s">
        <v>122</v>
      </c>
      <c r="C20" s="68" t="s">
        <v>121</v>
      </c>
      <c r="D20" s="52" t="s">
        <v>166</v>
      </c>
      <c r="E20" s="76">
        <v>263.47500000000002</v>
      </c>
      <c r="F20" s="75">
        <v>549.29399999999998</v>
      </c>
      <c r="G20" s="75">
        <v>30</v>
      </c>
      <c r="H20" s="76">
        <v>50</v>
      </c>
      <c r="I20" s="76">
        <v>80</v>
      </c>
      <c r="J20" s="75">
        <f t="shared" si="6"/>
        <v>80</v>
      </c>
      <c r="K20" s="76">
        <v>35</v>
      </c>
      <c r="L20" s="76">
        <f>K20*$L$18/$K$18</f>
        <v>35</v>
      </c>
      <c r="M20" s="75">
        <f t="shared" ref="M20:M24" si="7">G20+I20+K20</f>
        <v>145</v>
      </c>
      <c r="N20" s="75">
        <f t="shared" ref="N20:N21" si="8">H20+J20+L20</f>
        <v>165</v>
      </c>
      <c r="O20" s="75">
        <f t="shared" ref="O20:O23" si="9">F20+N20</f>
        <v>714.29399999999998</v>
      </c>
      <c r="P20" s="10" t="s">
        <v>197</v>
      </c>
    </row>
    <row r="21" spans="1:16" ht="29.25" customHeight="1" x14ac:dyDescent="0.25">
      <c r="A21" s="4">
        <v>4</v>
      </c>
      <c r="B21" s="56" t="s">
        <v>124</v>
      </c>
      <c r="C21" s="68" t="s">
        <v>123</v>
      </c>
      <c r="D21" s="52" t="s">
        <v>166</v>
      </c>
      <c r="E21" s="75">
        <v>268.38600000000002</v>
      </c>
      <c r="F21" s="75">
        <v>501.96100000000001</v>
      </c>
      <c r="G21" s="75">
        <v>35</v>
      </c>
      <c r="H21" s="75">
        <f>G21*$H$20/$G$20</f>
        <v>58.333333333333336</v>
      </c>
      <c r="I21" s="75">
        <v>100</v>
      </c>
      <c r="J21" s="75">
        <v>100</v>
      </c>
      <c r="K21" s="75">
        <v>50</v>
      </c>
      <c r="L21" s="76">
        <f t="shared" ref="L21" si="10">K21*$L$18/$K$18</f>
        <v>50</v>
      </c>
      <c r="M21" s="75">
        <f t="shared" si="7"/>
        <v>185</v>
      </c>
      <c r="N21" s="75">
        <f t="shared" si="8"/>
        <v>208.33333333333334</v>
      </c>
      <c r="O21" s="75">
        <f t="shared" si="9"/>
        <v>710.29433333333338</v>
      </c>
      <c r="P21" s="10" t="s">
        <v>198</v>
      </c>
    </row>
    <row r="22" spans="1:16" ht="29.25" customHeight="1" x14ac:dyDescent="0.25">
      <c r="A22" s="4">
        <v>5</v>
      </c>
      <c r="B22" s="56" t="s">
        <v>89</v>
      </c>
      <c r="C22" s="68" t="s">
        <v>88</v>
      </c>
      <c r="D22" s="52" t="s">
        <v>166</v>
      </c>
      <c r="E22" s="76">
        <v>240.75</v>
      </c>
      <c r="F22" s="75">
        <v>475.52600000000001</v>
      </c>
      <c r="G22" s="75">
        <v>40</v>
      </c>
      <c r="H22" s="75">
        <f>G22*$H$20/$G$20</f>
        <v>66.666666666666671</v>
      </c>
      <c r="I22" s="76">
        <v>80</v>
      </c>
      <c r="J22" s="75">
        <f t="shared" si="6"/>
        <v>80</v>
      </c>
      <c r="K22" s="76">
        <v>50</v>
      </c>
      <c r="L22" s="76">
        <f>K22*$L$18/$K$18</f>
        <v>50</v>
      </c>
      <c r="M22" s="75">
        <f t="shared" si="7"/>
        <v>170</v>
      </c>
      <c r="N22" s="75">
        <f>H22+J22+L22</f>
        <v>196.66666666666669</v>
      </c>
      <c r="O22" s="75">
        <f t="shared" si="9"/>
        <v>672.1926666666667</v>
      </c>
      <c r="P22" s="10" t="s">
        <v>198</v>
      </c>
    </row>
    <row r="23" spans="1:16" ht="30" x14ac:dyDescent="0.25">
      <c r="A23" s="128">
        <v>6</v>
      </c>
      <c r="B23" s="56" t="s">
        <v>91</v>
      </c>
      <c r="C23" s="68" t="s">
        <v>90</v>
      </c>
      <c r="D23" s="52" t="s">
        <v>166</v>
      </c>
      <c r="E23" s="76">
        <v>351.34399999999999</v>
      </c>
      <c r="F23" s="75">
        <v>483.31599999999997</v>
      </c>
      <c r="G23" s="75">
        <v>40</v>
      </c>
      <c r="H23" s="75">
        <f t="shared" ref="H23:H24" si="11">G23*$H$20/$G$20</f>
        <v>66.666666666666671</v>
      </c>
      <c r="I23" s="76">
        <v>90</v>
      </c>
      <c r="J23" s="75">
        <f t="shared" si="6"/>
        <v>90</v>
      </c>
      <c r="K23" s="76">
        <v>50</v>
      </c>
      <c r="L23" s="76">
        <f t="shared" ref="L23:L24" si="12">K23*$L$18/$K$18</f>
        <v>50</v>
      </c>
      <c r="M23" s="75">
        <f t="shared" si="7"/>
        <v>180</v>
      </c>
      <c r="N23" s="75">
        <f>H23+J23+L23</f>
        <v>206.66666666666669</v>
      </c>
      <c r="O23" s="75">
        <f t="shared" si="9"/>
        <v>689.98266666666666</v>
      </c>
      <c r="P23" s="10" t="s">
        <v>196</v>
      </c>
    </row>
    <row r="24" spans="1:16" ht="30" customHeight="1" x14ac:dyDescent="0.25">
      <c r="A24" s="128">
        <v>7</v>
      </c>
      <c r="B24" s="56" t="s">
        <v>107</v>
      </c>
      <c r="C24" s="68" t="s">
        <v>106</v>
      </c>
      <c r="D24" s="52" t="s">
        <v>166</v>
      </c>
      <c r="E24" s="76">
        <v>243.63800000000001</v>
      </c>
      <c r="F24" s="75">
        <v>446.88900000000001</v>
      </c>
      <c r="G24" s="75">
        <v>35</v>
      </c>
      <c r="H24" s="75">
        <f t="shared" si="11"/>
        <v>58.333333333333336</v>
      </c>
      <c r="I24" s="76">
        <v>90</v>
      </c>
      <c r="J24" s="75">
        <f t="shared" si="6"/>
        <v>90</v>
      </c>
      <c r="K24" s="76">
        <v>50</v>
      </c>
      <c r="L24" s="76">
        <f t="shared" si="12"/>
        <v>50</v>
      </c>
      <c r="M24" s="75">
        <f t="shared" si="7"/>
        <v>175</v>
      </c>
      <c r="N24" s="75">
        <f>H24+J24+L24</f>
        <v>198.33333333333334</v>
      </c>
      <c r="O24" s="75">
        <f t="shared" ref="O24" si="13">F24+N24</f>
        <v>645.22233333333338</v>
      </c>
      <c r="P24" s="10" t="s">
        <v>195</v>
      </c>
    </row>
    <row r="25" spans="1:16" ht="30" customHeight="1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</sheetData>
  <sheetProtection algorithmName="SHA-512" hashValue="1fGGVe+z9UYAp3Kv7LUWgWHZ12AmOzKfj2Os/31oG9YRaEoWgDxvQIItp/9G8CF6dFpA2d3VwsCtS4Sn12XUZg==" saltValue="/FZ5fYLoNTZibM9Q5tFRhQ==" spinCount="100000" sheet="1" objects="1" scenarios="1"/>
  <mergeCells count="9">
    <mergeCell ref="A1:O1"/>
    <mergeCell ref="A25:O25"/>
    <mergeCell ref="A4:O4"/>
    <mergeCell ref="K5:L5"/>
    <mergeCell ref="A6:D6"/>
    <mergeCell ref="A17:D17"/>
    <mergeCell ref="K16:L16"/>
    <mergeCell ref="G5:J5"/>
    <mergeCell ref="G16:J16"/>
  </mergeCells>
  <phoneticPr fontId="10" type="noConversion"/>
  <pageMargins left="0.7" right="0.7" top="0.75" bottom="0.75" header="0.51180555555555496" footer="0.51180555555555496"/>
  <pageSetup paperSize="9" scale="56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4"/>
  <sheetViews>
    <sheetView topLeftCell="A7" zoomScaleNormal="100" workbookViewId="0">
      <selection activeCell="S4" sqref="S4"/>
    </sheetView>
  </sheetViews>
  <sheetFormatPr defaultColWidth="8.5703125"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7.85546875" style="10" customWidth="1"/>
    <col min="5" max="5" width="18.28515625" style="10" customWidth="1"/>
    <col min="6" max="6" width="16.42578125" style="10" customWidth="1"/>
    <col min="7" max="8" width="9.28515625" style="10" customWidth="1"/>
    <col min="9" max="9" width="9.28515625" style="23" customWidth="1"/>
    <col min="10" max="10" width="8.7109375" style="23" customWidth="1"/>
    <col min="11" max="11" width="19.7109375" style="10" customWidth="1"/>
    <col min="12" max="12" width="9.140625" style="23" customWidth="1"/>
    <col min="13" max="13" width="9.140625" style="10" customWidth="1"/>
    <col min="14" max="14" width="11.28515625" style="23" customWidth="1"/>
    <col min="15" max="15" width="11.7109375" style="10" customWidth="1"/>
    <col min="16" max="16" width="11" style="10" customWidth="1"/>
  </cols>
  <sheetData>
    <row r="1" spans="1:17" s="27" customFormat="1" ht="30" customHeight="1" x14ac:dyDescent="0.25">
      <c r="A1" s="154" t="s">
        <v>235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10"/>
    </row>
    <row r="2" spans="1:17" ht="66.75" customHeight="1" x14ac:dyDescent="0.25">
      <c r="A2" s="5" t="s">
        <v>41</v>
      </c>
      <c r="B2" s="9" t="s">
        <v>42</v>
      </c>
      <c r="C2" s="32" t="s">
        <v>46</v>
      </c>
      <c r="D2" s="9" t="s">
        <v>43</v>
      </c>
      <c r="E2" s="103" t="s">
        <v>202</v>
      </c>
      <c r="F2" s="103" t="s">
        <v>201</v>
      </c>
      <c r="G2" s="144" t="s">
        <v>203</v>
      </c>
      <c r="H2" s="145"/>
      <c r="I2" s="145"/>
      <c r="J2" s="143"/>
      <c r="K2" s="142" t="s">
        <v>204</v>
      </c>
      <c r="L2" s="143"/>
      <c r="M2" s="11" t="s">
        <v>44</v>
      </c>
      <c r="N2" s="11" t="s">
        <v>45</v>
      </c>
      <c r="O2" s="103" t="s">
        <v>205</v>
      </c>
      <c r="P2" s="29"/>
    </row>
    <row r="3" spans="1:17" ht="63.6" customHeight="1" x14ac:dyDescent="0.25">
      <c r="A3" s="148" t="s">
        <v>48</v>
      </c>
      <c r="B3" s="148"/>
      <c r="C3" s="148"/>
      <c r="D3" s="148"/>
      <c r="E3" s="12"/>
      <c r="F3" s="12"/>
      <c r="G3" s="12" t="s">
        <v>206</v>
      </c>
      <c r="H3" s="12" t="s">
        <v>207</v>
      </c>
      <c r="I3" s="12" t="s">
        <v>208</v>
      </c>
      <c r="J3" s="13" t="s">
        <v>209</v>
      </c>
      <c r="K3" s="14" t="s">
        <v>210</v>
      </c>
      <c r="L3" s="12" t="s">
        <v>207</v>
      </c>
      <c r="M3" s="12"/>
      <c r="N3" s="12"/>
      <c r="O3" s="16"/>
    </row>
    <row r="4" spans="1:17" ht="30" customHeight="1" x14ac:dyDescent="0.25">
      <c r="A4" s="33">
        <v>1</v>
      </c>
      <c r="B4" s="46" t="s">
        <v>79</v>
      </c>
      <c r="C4" s="68" t="s">
        <v>78</v>
      </c>
      <c r="D4" s="18" t="s">
        <v>165</v>
      </c>
      <c r="E4" s="76">
        <v>291.625</v>
      </c>
      <c r="F4" s="76">
        <v>797.28300000000002</v>
      </c>
      <c r="G4" s="76">
        <v>0</v>
      </c>
      <c r="H4" s="76">
        <v>0</v>
      </c>
      <c r="I4" s="76">
        <v>0</v>
      </c>
      <c r="J4" s="76">
        <v>0</v>
      </c>
      <c r="K4" s="76" t="s">
        <v>226</v>
      </c>
      <c r="L4" s="76">
        <v>0</v>
      </c>
      <c r="M4" s="76">
        <v>0</v>
      </c>
      <c r="N4" s="76">
        <v>0</v>
      </c>
      <c r="O4" s="76">
        <v>0</v>
      </c>
      <c r="P4" s="47" t="s">
        <v>195</v>
      </c>
    </row>
    <row r="5" spans="1:17" ht="30" customHeight="1" x14ac:dyDescent="0.25">
      <c r="A5" s="34">
        <v>2</v>
      </c>
      <c r="B5" s="60" t="s">
        <v>67</v>
      </c>
      <c r="C5" s="68" t="s">
        <v>66</v>
      </c>
      <c r="D5" s="18" t="s">
        <v>165</v>
      </c>
      <c r="E5" s="75">
        <v>104.45</v>
      </c>
      <c r="F5" s="75">
        <v>445.66</v>
      </c>
      <c r="G5" s="76">
        <v>50</v>
      </c>
      <c r="H5" s="75">
        <v>50</v>
      </c>
      <c r="I5" s="75">
        <v>70</v>
      </c>
      <c r="J5" s="76">
        <f>I5*$J$6/$I$6</f>
        <v>77.777777777777771</v>
      </c>
      <c r="K5" s="75">
        <v>40</v>
      </c>
      <c r="L5" s="75">
        <f>K5*$L$6/$K$6</f>
        <v>44.444444444444443</v>
      </c>
      <c r="M5" s="75">
        <f>G5+I5+K5</f>
        <v>160</v>
      </c>
      <c r="N5" s="75">
        <f>H5+J5+L5</f>
        <v>172.22222222222223</v>
      </c>
      <c r="O5" s="76">
        <f>F5+N5</f>
        <v>617.88222222222225</v>
      </c>
      <c r="P5" s="47" t="s">
        <v>227</v>
      </c>
    </row>
    <row r="6" spans="1:17" ht="30" customHeight="1" x14ac:dyDescent="0.25">
      <c r="A6" s="35">
        <v>3</v>
      </c>
      <c r="B6" s="38" t="s">
        <v>105</v>
      </c>
      <c r="C6" s="123" t="s">
        <v>104</v>
      </c>
      <c r="D6" s="18" t="s">
        <v>165</v>
      </c>
      <c r="E6" s="75">
        <v>107.5</v>
      </c>
      <c r="F6" s="75">
        <v>299.67599999999999</v>
      </c>
      <c r="G6" s="75">
        <v>50</v>
      </c>
      <c r="H6" s="75">
        <f>G6*$H$5/$G$5</f>
        <v>50</v>
      </c>
      <c r="I6" s="76">
        <v>90</v>
      </c>
      <c r="J6" s="76">
        <v>100</v>
      </c>
      <c r="K6" s="75">
        <v>45</v>
      </c>
      <c r="L6" s="76">
        <v>50</v>
      </c>
      <c r="M6" s="75">
        <f t="shared" ref="M6:M7" si="0">G6+I6+K6</f>
        <v>185</v>
      </c>
      <c r="N6" s="75">
        <f t="shared" ref="N6:N7" si="1">H6+J6+L6</f>
        <v>200</v>
      </c>
      <c r="O6" s="76">
        <f t="shared" ref="O6:O7" si="2">F6+N6</f>
        <v>499.67599999999999</v>
      </c>
      <c r="P6" s="47" t="s">
        <v>227</v>
      </c>
    </row>
    <row r="7" spans="1:17" ht="30" customHeight="1" x14ac:dyDescent="0.25">
      <c r="A7" s="31">
        <v>4</v>
      </c>
      <c r="B7" s="60" t="s">
        <v>128</v>
      </c>
      <c r="C7" s="68" t="s">
        <v>127</v>
      </c>
      <c r="D7" s="18" t="s">
        <v>165</v>
      </c>
      <c r="E7" s="84">
        <v>82.808999999999997</v>
      </c>
      <c r="F7" s="84">
        <v>262.61399999999998</v>
      </c>
      <c r="G7" s="76">
        <v>45</v>
      </c>
      <c r="H7" s="75">
        <f>G7*$H$5/$G$5</f>
        <v>45</v>
      </c>
      <c r="I7" s="76">
        <v>80</v>
      </c>
      <c r="J7" s="76">
        <v>100</v>
      </c>
      <c r="K7" s="84">
        <v>45</v>
      </c>
      <c r="L7" s="76">
        <v>50</v>
      </c>
      <c r="M7" s="75">
        <f t="shared" si="0"/>
        <v>170</v>
      </c>
      <c r="N7" s="75">
        <f t="shared" si="1"/>
        <v>195</v>
      </c>
      <c r="O7" s="76">
        <f t="shared" si="2"/>
        <v>457.61399999999998</v>
      </c>
      <c r="P7" s="47" t="s">
        <v>196</v>
      </c>
    </row>
    <row r="8" spans="1:17" ht="66.75" customHeight="1" x14ac:dyDescent="0.25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spans="1:17" x14ac:dyDescent="0.25">
      <c r="A9" s="6"/>
      <c r="B9" s="22"/>
      <c r="C9" s="22"/>
      <c r="Q9" s="87"/>
    </row>
    <row r="10" spans="1:17" ht="19.5" customHeigh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Q10" s="87"/>
    </row>
    <row r="11" spans="1:17" ht="55.5" customHeight="1" x14ac:dyDescent="0.25">
      <c r="A11" s="5" t="s">
        <v>47</v>
      </c>
      <c r="B11" s="11" t="s">
        <v>42</v>
      </c>
      <c r="C11" s="43" t="s">
        <v>46</v>
      </c>
      <c r="D11" s="9" t="s">
        <v>43</v>
      </c>
      <c r="E11" s="103" t="s">
        <v>202</v>
      </c>
      <c r="F11" s="103" t="s">
        <v>201</v>
      </c>
      <c r="G11" s="144" t="s">
        <v>203</v>
      </c>
      <c r="H11" s="145"/>
      <c r="I11" s="145"/>
      <c r="J11" s="143"/>
      <c r="K11" s="142" t="s">
        <v>204</v>
      </c>
      <c r="L11" s="143"/>
      <c r="M11" s="11" t="s">
        <v>44</v>
      </c>
      <c r="N11" s="11" t="s">
        <v>45</v>
      </c>
      <c r="O11" s="103" t="s">
        <v>205</v>
      </c>
      <c r="Q11" s="87"/>
    </row>
    <row r="12" spans="1:17" ht="81" customHeight="1" x14ac:dyDescent="0.25">
      <c r="A12" s="148" t="s">
        <v>49</v>
      </c>
      <c r="B12" s="148"/>
      <c r="C12" s="148"/>
      <c r="D12" s="148"/>
      <c r="E12" s="12"/>
      <c r="F12" s="12"/>
      <c r="G12" s="12" t="s">
        <v>206</v>
      </c>
      <c r="H12" s="12" t="s">
        <v>207</v>
      </c>
      <c r="I12" s="12" t="s">
        <v>208</v>
      </c>
      <c r="J12" s="13" t="s">
        <v>209</v>
      </c>
      <c r="K12" s="14" t="s">
        <v>210</v>
      </c>
      <c r="L12" s="12" t="s">
        <v>207</v>
      </c>
      <c r="M12" s="12"/>
      <c r="N12" s="12"/>
      <c r="O12" s="11"/>
      <c r="Q12" s="87"/>
    </row>
    <row r="13" spans="1:17" ht="30" customHeight="1" x14ac:dyDescent="0.25">
      <c r="A13" s="3">
        <v>1</v>
      </c>
      <c r="B13" s="56" t="s">
        <v>114</v>
      </c>
      <c r="C13" s="68" t="s">
        <v>113</v>
      </c>
      <c r="D13" s="18" t="s">
        <v>165</v>
      </c>
      <c r="E13" s="75">
        <v>466.863</v>
      </c>
      <c r="F13" s="75">
        <v>625</v>
      </c>
      <c r="G13" s="75">
        <v>40</v>
      </c>
      <c r="H13" s="75">
        <f>G13*$H$14/$G$14</f>
        <v>40</v>
      </c>
      <c r="I13" s="75">
        <v>90</v>
      </c>
      <c r="J13" s="75">
        <v>100</v>
      </c>
      <c r="K13" s="75">
        <v>50</v>
      </c>
      <c r="L13" s="75">
        <v>50</v>
      </c>
      <c r="M13" s="75">
        <f>G13+J13+L13</f>
        <v>190</v>
      </c>
      <c r="N13" s="75">
        <f>H13+J13+L13</f>
        <v>190</v>
      </c>
      <c r="O13" s="75">
        <f>F13+N13</f>
        <v>815</v>
      </c>
      <c r="P13" s="10" t="s">
        <v>196</v>
      </c>
      <c r="Q13" s="87"/>
    </row>
    <row r="14" spans="1:17" ht="30" customHeight="1" x14ac:dyDescent="0.25">
      <c r="A14" s="3">
        <v>2</v>
      </c>
      <c r="B14" s="111" t="s">
        <v>105</v>
      </c>
      <c r="C14" s="68" t="s">
        <v>104</v>
      </c>
      <c r="D14" s="18" t="s">
        <v>165</v>
      </c>
      <c r="E14" s="75">
        <v>107.5</v>
      </c>
      <c r="F14" s="75">
        <v>379.32799999999997</v>
      </c>
      <c r="G14" s="75">
        <v>50</v>
      </c>
      <c r="H14" s="75">
        <v>50</v>
      </c>
      <c r="I14" s="78">
        <v>90</v>
      </c>
      <c r="J14" s="75">
        <f>I14*$J$13/$I$13</f>
        <v>100</v>
      </c>
      <c r="K14" s="75">
        <v>45</v>
      </c>
      <c r="L14" s="75">
        <f>K14*$L$13/$K$13</f>
        <v>45</v>
      </c>
      <c r="M14" s="75">
        <f t="shared" ref="M14:M19" si="3">G14+J14+L14</f>
        <v>195</v>
      </c>
      <c r="N14" s="75">
        <f t="shared" ref="N14:N22" si="4">H14+J14+L14</f>
        <v>195</v>
      </c>
      <c r="O14" s="75">
        <f t="shared" ref="O14:O22" si="5">F14+N14</f>
        <v>574.32799999999997</v>
      </c>
      <c r="P14" s="10" t="s">
        <v>195</v>
      </c>
      <c r="Q14" s="87"/>
    </row>
    <row r="15" spans="1:17" ht="30" customHeight="1" x14ac:dyDescent="0.25">
      <c r="A15" s="3">
        <v>3</v>
      </c>
      <c r="B15" s="56" t="s">
        <v>229</v>
      </c>
      <c r="C15" s="68" t="s">
        <v>228</v>
      </c>
      <c r="D15" s="18" t="s">
        <v>165</v>
      </c>
      <c r="E15" s="75">
        <v>169.34299999999999</v>
      </c>
      <c r="F15" s="75">
        <v>366.19799999999998</v>
      </c>
      <c r="G15" s="75">
        <v>45</v>
      </c>
      <c r="H15" s="75">
        <f>G15*$H$14/$G$14</f>
        <v>45</v>
      </c>
      <c r="I15" s="78">
        <v>90</v>
      </c>
      <c r="J15" s="75">
        <f t="shared" ref="J15:J22" si="6">I15*$J$13/$I$13</f>
        <v>100</v>
      </c>
      <c r="K15" s="75">
        <v>50</v>
      </c>
      <c r="L15" s="75">
        <f t="shared" ref="L15:L22" si="7">K15*$L$13/$K$13</f>
        <v>50</v>
      </c>
      <c r="M15" s="75">
        <f t="shared" si="3"/>
        <v>195</v>
      </c>
      <c r="N15" s="75">
        <f t="shared" si="4"/>
        <v>195</v>
      </c>
      <c r="O15" s="75">
        <f t="shared" si="5"/>
        <v>561.19799999999998</v>
      </c>
      <c r="P15" s="10" t="s">
        <v>194</v>
      </c>
      <c r="Q15" s="87"/>
    </row>
    <row r="16" spans="1:17" ht="30" customHeight="1" x14ac:dyDescent="0.25">
      <c r="A16" s="3">
        <v>4</v>
      </c>
      <c r="B16" s="56" t="s">
        <v>81</v>
      </c>
      <c r="C16" s="68" t="s">
        <v>80</v>
      </c>
      <c r="D16" s="18" t="s">
        <v>165</v>
      </c>
      <c r="E16" s="75">
        <v>130.98599999999999</v>
      </c>
      <c r="F16" s="75">
        <v>319.14800000000002</v>
      </c>
      <c r="G16" s="75">
        <v>45</v>
      </c>
      <c r="H16" s="75">
        <f t="shared" ref="H16:H22" si="8">G16*$H$14/$G$14</f>
        <v>45</v>
      </c>
      <c r="I16" s="78">
        <v>95</v>
      </c>
      <c r="J16" s="75">
        <f t="shared" si="6"/>
        <v>105.55555555555556</v>
      </c>
      <c r="K16" s="75">
        <v>50</v>
      </c>
      <c r="L16" s="75">
        <f t="shared" si="7"/>
        <v>50</v>
      </c>
      <c r="M16" s="75">
        <f t="shared" si="3"/>
        <v>200.55555555555554</v>
      </c>
      <c r="N16" s="75">
        <f t="shared" si="4"/>
        <v>200.55555555555554</v>
      </c>
      <c r="O16" s="75">
        <f t="shared" si="5"/>
        <v>519.70355555555557</v>
      </c>
      <c r="P16" s="10" t="s">
        <v>198</v>
      </c>
    </row>
    <row r="17" spans="1:16" ht="30" customHeight="1" x14ac:dyDescent="0.25">
      <c r="A17" s="3">
        <v>5</v>
      </c>
      <c r="B17" s="124" t="s">
        <v>63</v>
      </c>
      <c r="C17" s="68" t="s">
        <v>62</v>
      </c>
      <c r="D17" s="18" t="s">
        <v>165</v>
      </c>
      <c r="E17" s="76">
        <v>165.3</v>
      </c>
      <c r="F17" s="75">
        <v>294.07799999999997</v>
      </c>
      <c r="G17" s="75">
        <v>45</v>
      </c>
      <c r="H17" s="75">
        <f t="shared" si="8"/>
        <v>45</v>
      </c>
      <c r="I17" s="78">
        <v>85</v>
      </c>
      <c r="J17" s="75">
        <f t="shared" si="6"/>
        <v>94.444444444444443</v>
      </c>
      <c r="K17" s="76">
        <v>45</v>
      </c>
      <c r="L17" s="75">
        <f t="shared" si="7"/>
        <v>45</v>
      </c>
      <c r="M17" s="75">
        <f t="shared" si="3"/>
        <v>184.44444444444446</v>
      </c>
      <c r="N17" s="75">
        <f t="shared" si="4"/>
        <v>184.44444444444446</v>
      </c>
      <c r="O17" s="75">
        <f t="shared" si="5"/>
        <v>478.52244444444443</v>
      </c>
      <c r="P17" s="10" t="s">
        <v>198</v>
      </c>
    </row>
    <row r="18" spans="1:16" ht="30" customHeight="1" x14ac:dyDescent="0.25">
      <c r="A18" s="3">
        <v>6</v>
      </c>
      <c r="B18" s="56" t="s">
        <v>53</v>
      </c>
      <c r="C18" s="68" t="s">
        <v>52</v>
      </c>
      <c r="D18" s="18" t="s">
        <v>165</v>
      </c>
      <c r="E18" s="75">
        <v>192.42</v>
      </c>
      <c r="F18" s="75">
        <v>288.21800000000002</v>
      </c>
      <c r="G18" s="75">
        <v>40</v>
      </c>
      <c r="H18" s="75">
        <f t="shared" si="8"/>
        <v>40</v>
      </c>
      <c r="I18" s="78">
        <v>90</v>
      </c>
      <c r="J18" s="75">
        <f t="shared" si="6"/>
        <v>100</v>
      </c>
      <c r="K18" s="78">
        <v>45</v>
      </c>
      <c r="L18" s="75">
        <f t="shared" si="7"/>
        <v>45</v>
      </c>
      <c r="M18" s="75">
        <f t="shared" si="3"/>
        <v>185</v>
      </c>
      <c r="N18" s="75">
        <f t="shared" si="4"/>
        <v>185</v>
      </c>
      <c r="O18" s="75">
        <f t="shared" si="5"/>
        <v>473.21800000000002</v>
      </c>
      <c r="P18" s="10" t="s">
        <v>197</v>
      </c>
    </row>
    <row r="19" spans="1:16" ht="30" customHeight="1" x14ac:dyDescent="0.25">
      <c r="A19" s="3">
        <v>7</v>
      </c>
      <c r="B19" s="56" t="s">
        <v>57</v>
      </c>
      <c r="C19" s="68" t="s">
        <v>56</v>
      </c>
      <c r="D19" s="18" t="s">
        <v>165</v>
      </c>
      <c r="E19" s="75">
        <v>185.85599999999999</v>
      </c>
      <c r="F19" s="75">
        <v>252.1</v>
      </c>
      <c r="G19" s="75">
        <v>45</v>
      </c>
      <c r="H19" s="75">
        <f t="shared" si="8"/>
        <v>45</v>
      </c>
      <c r="I19" s="78">
        <v>90</v>
      </c>
      <c r="J19" s="75">
        <f t="shared" si="6"/>
        <v>100</v>
      </c>
      <c r="K19" s="75">
        <v>50</v>
      </c>
      <c r="L19" s="75">
        <f t="shared" si="7"/>
        <v>50</v>
      </c>
      <c r="M19" s="75">
        <f t="shared" si="3"/>
        <v>195</v>
      </c>
      <c r="N19" s="75">
        <f t="shared" si="4"/>
        <v>195</v>
      </c>
      <c r="O19" s="75">
        <f t="shared" si="5"/>
        <v>447.1</v>
      </c>
      <c r="P19" s="10" t="s">
        <v>194</v>
      </c>
    </row>
    <row r="20" spans="1:16" ht="30" customHeight="1" x14ac:dyDescent="0.25">
      <c r="A20" s="3">
        <v>8</v>
      </c>
      <c r="B20" s="111" t="s">
        <v>59</v>
      </c>
      <c r="C20" s="68" t="s">
        <v>58</v>
      </c>
      <c r="D20" s="18" t="s">
        <v>165</v>
      </c>
      <c r="E20" s="75">
        <v>119.188</v>
      </c>
      <c r="F20" s="75">
        <v>220.19</v>
      </c>
      <c r="G20" s="75">
        <v>45</v>
      </c>
      <c r="H20" s="75">
        <f>G20*$H$14/$G$14</f>
        <v>45</v>
      </c>
      <c r="I20" s="78">
        <v>85</v>
      </c>
      <c r="J20" s="75">
        <f>I20*$J$13/$I$13</f>
        <v>94.444444444444443</v>
      </c>
      <c r="K20" s="75">
        <v>45</v>
      </c>
      <c r="L20" s="75">
        <f>K20*$L$13/$K$13</f>
        <v>45</v>
      </c>
      <c r="M20" s="75">
        <f t="shared" ref="M20:M26" si="9">G20+J20+L20</f>
        <v>184.44444444444446</v>
      </c>
      <c r="N20" s="75">
        <f>H20+J20+L20</f>
        <v>184.44444444444446</v>
      </c>
      <c r="O20" s="75">
        <f>F20+N20</f>
        <v>404.63444444444445</v>
      </c>
      <c r="P20" s="10" t="s">
        <v>198</v>
      </c>
    </row>
    <row r="21" spans="1:16" ht="30" customHeight="1" x14ac:dyDescent="0.25">
      <c r="A21" s="3">
        <v>9</v>
      </c>
      <c r="B21" s="111" t="s">
        <v>67</v>
      </c>
      <c r="C21" s="68" t="s">
        <v>66</v>
      </c>
      <c r="D21" s="18" t="s">
        <v>165</v>
      </c>
      <c r="E21" s="75">
        <v>104.45</v>
      </c>
      <c r="F21" s="75">
        <v>234.65899999999999</v>
      </c>
      <c r="G21" s="75">
        <v>50</v>
      </c>
      <c r="H21" s="75">
        <f>G21*$H$14/$G$14</f>
        <v>50</v>
      </c>
      <c r="I21" s="78">
        <v>70</v>
      </c>
      <c r="J21" s="75">
        <f>I21*$J$13/$I$13</f>
        <v>77.777777777777771</v>
      </c>
      <c r="K21" s="78">
        <v>40</v>
      </c>
      <c r="L21" s="75">
        <f>K21*$L$13/$K$13</f>
        <v>40</v>
      </c>
      <c r="M21" s="75">
        <f t="shared" si="9"/>
        <v>167.77777777777777</v>
      </c>
      <c r="N21" s="75">
        <f>H21+J21+L21</f>
        <v>167.77777777777777</v>
      </c>
      <c r="O21" s="75">
        <f>F21+N21</f>
        <v>402.43677777777776</v>
      </c>
      <c r="P21" s="10" t="s">
        <v>197</v>
      </c>
    </row>
    <row r="22" spans="1:16" ht="30" customHeight="1" x14ac:dyDescent="0.25">
      <c r="A22" s="3">
        <v>10</v>
      </c>
      <c r="B22" s="56" t="s">
        <v>97</v>
      </c>
      <c r="C22" s="68" t="s">
        <v>96</v>
      </c>
      <c r="D22" s="18" t="s">
        <v>165</v>
      </c>
      <c r="E22" s="75">
        <v>137.03100000000001</v>
      </c>
      <c r="F22" s="75">
        <v>176.72399999999999</v>
      </c>
      <c r="G22" s="75">
        <v>45</v>
      </c>
      <c r="H22" s="75">
        <f t="shared" si="8"/>
        <v>45</v>
      </c>
      <c r="I22" s="78">
        <v>85</v>
      </c>
      <c r="J22" s="75">
        <f t="shared" si="6"/>
        <v>94.444444444444443</v>
      </c>
      <c r="K22" s="75">
        <v>50</v>
      </c>
      <c r="L22" s="75">
        <f t="shared" si="7"/>
        <v>50</v>
      </c>
      <c r="M22" s="75">
        <f t="shared" si="9"/>
        <v>189.44444444444446</v>
      </c>
      <c r="N22" s="75">
        <f t="shared" si="4"/>
        <v>189.44444444444446</v>
      </c>
      <c r="O22" s="75">
        <f t="shared" si="5"/>
        <v>366.16844444444445</v>
      </c>
      <c r="P22" s="10" t="s">
        <v>194</v>
      </c>
    </row>
    <row r="23" spans="1:16" ht="30" customHeight="1" x14ac:dyDescent="0.25">
      <c r="A23" s="3">
        <v>12</v>
      </c>
      <c r="B23" s="56" t="s">
        <v>128</v>
      </c>
      <c r="C23" s="68" t="s">
        <v>127</v>
      </c>
      <c r="D23" s="18" t="s">
        <v>165</v>
      </c>
      <c r="E23" s="75">
        <v>82.808999999999997</v>
      </c>
      <c r="F23" s="75">
        <v>109.863</v>
      </c>
      <c r="G23" s="75">
        <v>45</v>
      </c>
      <c r="H23" s="75">
        <f t="shared" ref="H23" si="10">G23*$H$14/$G$14</f>
        <v>45</v>
      </c>
      <c r="I23" s="78">
        <v>80</v>
      </c>
      <c r="J23" s="75">
        <f t="shared" ref="J23" si="11">I23*$J$13/$I$13</f>
        <v>88.888888888888886</v>
      </c>
      <c r="K23" s="75">
        <v>45</v>
      </c>
      <c r="L23" s="75">
        <f t="shared" ref="L23" si="12">K23*$L$13/$K$13</f>
        <v>45</v>
      </c>
      <c r="M23" s="75">
        <f t="shared" si="9"/>
        <v>178.88888888888889</v>
      </c>
      <c r="N23" s="75">
        <f t="shared" ref="N23" si="13">H23+J23+L23</f>
        <v>178.88888888888889</v>
      </c>
      <c r="O23" s="75">
        <f t="shared" ref="O23" si="14">F23+N23</f>
        <v>288.75188888888886</v>
      </c>
      <c r="P23" s="10" t="s">
        <v>198</v>
      </c>
    </row>
    <row r="24" spans="1:16" ht="30" customHeight="1" x14ac:dyDescent="0.25">
      <c r="A24" s="3">
        <v>13</v>
      </c>
      <c r="B24" s="56" t="s">
        <v>130</v>
      </c>
      <c r="C24" s="68" t="s">
        <v>129</v>
      </c>
      <c r="D24" s="18" t="s">
        <v>165</v>
      </c>
      <c r="E24" s="75">
        <v>59.261000000000003</v>
      </c>
      <c r="F24" s="75">
        <v>101.807</v>
      </c>
      <c r="G24" s="75">
        <v>45</v>
      </c>
      <c r="H24" s="75">
        <f t="shared" ref="H24" si="15">G24*$H$14/$G$14</f>
        <v>45</v>
      </c>
      <c r="I24" s="78">
        <v>80</v>
      </c>
      <c r="J24" s="75">
        <f t="shared" ref="J24" si="16">I24*$J$13/$I$13</f>
        <v>88.888888888888886</v>
      </c>
      <c r="K24" s="75">
        <v>45</v>
      </c>
      <c r="L24" s="75">
        <f t="shared" ref="L24" si="17">K24*$L$13/$K$13</f>
        <v>45</v>
      </c>
      <c r="M24" s="75">
        <f t="shared" si="9"/>
        <v>178.88888888888889</v>
      </c>
      <c r="N24" s="75">
        <f t="shared" ref="N24" si="18">H24+J24+L24</f>
        <v>178.88888888888889</v>
      </c>
      <c r="O24" s="75">
        <f t="shared" ref="O24" si="19">F24+N24</f>
        <v>280.69588888888887</v>
      </c>
      <c r="P24" s="10" t="s">
        <v>198</v>
      </c>
    </row>
    <row r="25" spans="1:16" ht="30" customHeight="1" x14ac:dyDescent="0.25">
      <c r="A25" s="3">
        <v>14</v>
      </c>
      <c r="B25" s="56" t="s">
        <v>61</v>
      </c>
      <c r="C25" s="68" t="s">
        <v>60</v>
      </c>
      <c r="D25" s="18" t="s">
        <v>165</v>
      </c>
      <c r="E25" s="75">
        <v>64.941000000000003</v>
      </c>
      <c r="F25" s="75">
        <v>95.51</v>
      </c>
      <c r="G25" s="75">
        <v>45</v>
      </c>
      <c r="H25" s="75">
        <f t="shared" ref="H25:H26" si="20">G25*$H$14/$G$14</f>
        <v>45</v>
      </c>
      <c r="I25" s="78">
        <v>80</v>
      </c>
      <c r="J25" s="75">
        <f t="shared" ref="J25:J26" si="21">I25*$J$13/$I$13</f>
        <v>88.888888888888886</v>
      </c>
      <c r="K25" s="75">
        <v>45</v>
      </c>
      <c r="L25" s="75">
        <f t="shared" ref="L25:L26" si="22">K25*$L$13/$K$13</f>
        <v>45</v>
      </c>
      <c r="M25" s="75">
        <f t="shared" si="9"/>
        <v>178.88888888888889</v>
      </c>
      <c r="N25" s="75">
        <f t="shared" ref="N25:N26" si="23">H25+J25+L25</f>
        <v>178.88888888888889</v>
      </c>
      <c r="O25" s="75">
        <f t="shared" ref="O25:O26" si="24">F25+N25</f>
        <v>274.39888888888891</v>
      </c>
      <c r="P25" s="10" t="s">
        <v>195</v>
      </c>
    </row>
    <row r="26" spans="1:16" ht="30" customHeight="1" x14ac:dyDescent="0.25">
      <c r="A26" s="3">
        <v>15</v>
      </c>
      <c r="B26" s="56" t="s">
        <v>103</v>
      </c>
      <c r="C26" s="68" t="s">
        <v>102</v>
      </c>
      <c r="D26" s="18" t="s">
        <v>165</v>
      </c>
      <c r="E26" s="75">
        <v>29.291</v>
      </c>
      <c r="F26" s="75">
        <v>87.277000000000001</v>
      </c>
      <c r="G26" s="75">
        <v>40</v>
      </c>
      <c r="H26" s="75">
        <f t="shared" si="20"/>
        <v>40</v>
      </c>
      <c r="I26" s="78">
        <v>80</v>
      </c>
      <c r="J26" s="75">
        <f t="shared" si="21"/>
        <v>88.888888888888886</v>
      </c>
      <c r="K26" s="75">
        <v>50</v>
      </c>
      <c r="L26" s="75">
        <f t="shared" si="22"/>
        <v>50</v>
      </c>
      <c r="M26" s="75">
        <f t="shared" si="9"/>
        <v>178.88888888888889</v>
      </c>
      <c r="N26" s="75">
        <f t="shared" si="23"/>
        <v>178.88888888888889</v>
      </c>
      <c r="O26" s="75">
        <f t="shared" si="24"/>
        <v>266.1658888888889</v>
      </c>
      <c r="P26" s="10" t="s">
        <v>198</v>
      </c>
    </row>
    <row r="27" spans="1:16" ht="30.75" customHeight="1" x14ac:dyDescent="0.25"/>
    <row r="28" spans="1:16" ht="69.599999999999994" customHeight="1" x14ac:dyDescent="0.25">
      <c r="A28" s="5" t="s">
        <v>47</v>
      </c>
      <c r="B28" s="11" t="s">
        <v>42</v>
      </c>
      <c r="C28" s="43" t="s">
        <v>46</v>
      </c>
      <c r="D28" s="9" t="s">
        <v>43</v>
      </c>
      <c r="E28" s="103" t="s">
        <v>202</v>
      </c>
      <c r="F28" s="103" t="s">
        <v>201</v>
      </c>
      <c r="G28" s="144" t="s">
        <v>203</v>
      </c>
      <c r="H28" s="145"/>
      <c r="I28" s="145"/>
      <c r="J28" s="143"/>
      <c r="K28" s="142" t="s">
        <v>204</v>
      </c>
      <c r="L28" s="143"/>
      <c r="M28" s="11" t="s">
        <v>44</v>
      </c>
      <c r="N28" s="11" t="s">
        <v>45</v>
      </c>
      <c r="O28" s="103" t="s">
        <v>205</v>
      </c>
      <c r="P28" s="29"/>
    </row>
    <row r="29" spans="1:16" ht="82.5" customHeight="1" x14ac:dyDescent="0.25">
      <c r="A29" s="148" t="s">
        <v>50</v>
      </c>
      <c r="B29" s="148"/>
      <c r="C29" s="148"/>
      <c r="D29" s="148"/>
      <c r="E29" s="12"/>
      <c r="F29" s="12"/>
      <c r="G29" s="12" t="s">
        <v>206</v>
      </c>
      <c r="H29" s="12" t="s">
        <v>207</v>
      </c>
      <c r="I29" s="12" t="s">
        <v>208</v>
      </c>
      <c r="J29" s="13" t="s">
        <v>209</v>
      </c>
      <c r="K29" s="14" t="s">
        <v>210</v>
      </c>
      <c r="L29" s="12" t="s">
        <v>207</v>
      </c>
      <c r="M29" s="12"/>
      <c r="N29" s="12"/>
      <c r="O29" s="11"/>
    </row>
    <row r="30" spans="1:16" ht="30" customHeight="1" x14ac:dyDescent="0.25">
      <c r="A30" s="3">
        <v>1</v>
      </c>
      <c r="B30" s="60" t="s">
        <v>134</v>
      </c>
      <c r="C30" s="68" t="s">
        <v>133</v>
      </c>
      <c r="D30" s="18" t="s">
        <v>230</v>
      </c>
      <c r="E30" s="76">
        <v>493.22500000000002</v>
      </c>
      <c r="F30" s="75">
        <v>610.36800000000005</v>
      </c>
      <c r="G30" s="76">
        <v>50</v>
      </c>
      <c r="H30" s="76">
        <v>50</v>
      </c>
      <c r="I30" s="76">
        <v>100</v>
      </c>
      <c r="J30" s="76">
        <v>100</v>
      </c>
      <c r="K30" s="76">
        <v>50</v>
      </c>
      <c r="L30" s="76">
        <v>50</v>
      </c>
      <c r="M30" s="76">
        <f>G30+I30+K30</f>
        <v>200</v>
      </c>
      <c r="N30" s="79">
        <f>H30+J30+L30</f>
        <v>200</v>
      </c>
      <c r="O30" s="75">
        <f>F30+N30</f>
        <v>810.36800000000005</v>
      </c>
      <c r="P30" s="10" t="s">
        <v>195</v>
      </c>
    </row>
    <row r="31" spans="1:16" ht="30" customHeight="1" x14ac:dyDescent="0.25">
      <c r="A31" s="3">
        <v>2</v>
      </c>
      <c r="B31" s="63" t="s">
        <v>132</v>
      </c>
      <c r="C31" s="68" t="s">
        <v>131</v>
      </c>
      <c r="D31" s="18" t="s">
        <v>230</v>
      </c>
      <c r="E31" s="75">
        <v>381.07499999999999</v>
      </c>
      <c r="F31" s="75">
        <v>526.06200000000001</v>
      </c>
      <c r="G31" s="76">
        <v>50</v>
      </c>
      <c r="H31" s="76">
        <f>G31*$H$30/$G$30</f>
        <v>50</v>
      </c>
      <c r="I31" s="76">
        <v>100</v>
      </c>
      <c r="J31" s="76">
        <f>I31*$J$30/$I$30</f>
        <v>100</v>
      </c>
      <c r="K31" s="75">
        <v>50</v>
      </c>
      <c r="L31" s="76">
        <f>K31*$L$30/$K$30</f>
        <v>50</v>
      </c>
      <c r="M31" s="76">
        <f t="shared" ref="M31:M33" si="25">G31+I31+K31</f>
        <v>200</v>
      </c>
      <c r="N31" s="79">
        <f t="shared" ref="N31:N34" si="26">H31+J31+L31</f>
        <v>200</v>
      </c>
      <c r="O31" s="75">
        <f t="shared" ref="O31:O34" si="27">F31+N31</f>
        <v>726.06200000000001</v>
      </c>
      <c r="P31" s="10" t="s">
        <v>194</v>
      </c>
    </row>
    <row r="32" spans="1:16" ht="30" customHeight="1" x14ac:dyDescent="0.25">
      <c r="A32" s="3">
        <v>3</v>
      </c>
      <c r="B32" s="60" t="s">
        <v>136</v>
      </c>
      <c r="C32" s="68" t="s">
        <v>135</v>
      </c>
      <c r="D32" s="18" t="s">
        <v>230</v>
      </c>
      <c r="E32" s="76">
        <v>414.56299999999999</v>
      </c>
      <c r="F32" s="75">
        <v>472.22699999999998</v>
      </c>
      <c r="G32" s="76">
        <v>40</v>
      </c>
      <c r="H32" s="76">
        <f t="shared" ref="H32:H34" si="28">G32*$H$30/$G$30</f>
        <v>40</v>
      </c>
      <c r="I32" s="76">
        <v>80</v>
      </c>
      <c r="J32" s="76">
        <f t="shared" ref="J32:J34" si="29">I32*$J$30/$I$30</f>
        <v>80</v>
      </c>
      <c r="K32" s="76">
        <v>40</v>
      </c>
      <c r="L32" s="76">
        <f t="shared" ref="L32:L34" si="30">K32*$L$30/$K$30</f>
        <v>40</v>
      </c>
      <c r="M32" s="76">
        <f t="shared" si="25"/>
        <v>160</v>
      </c>
      <c r="N32" s="79">
        <f t="shared" si="26"/>
        <v>160</v>
      </c>
      <c r="O32" s="75">
        <f t="shared" si="27"/>
        <v>632.22699999999998</v>
      </c>
      <c r="P32" s="10" t="s">
        <v>196</v>
      </c>
    </row>
    <row r="33" spans="1:16" ht="30" customHeight="1" x14ac:dyDescent="0.25">
      <c r="A33" s="3">
        <v>4</v>
      </c>
      <c r="B33" s="60" t="s">
        <v>138</v>
      </c>
      <c r="C33" s="68" t="s">
        <v>137</v>
      </c>
      <c r="D33" s="18" t="s">
        <v>230</v>
      </c>
      <c r="E33" s="76">
        <v>209.8</v>
      </c>
      <c r="F33" s="75">
        <v>440.43900000000002</v>
      </c>
      <c r="G33" s="76">
        <v>25</v>
      </c>
      <c r="H33" s="76">
        <f t="shared" si="28"/>
        <v>25</v>
      </c>
      <c r="I33" s="76">
        <v>70</v>
      </c>
      <c r="J33" s="76">
        <f t="shared" si="29"/>
        <v>70</v>
      </c>
      <c r="K33" s="76">
        <v>40</v>
      </c>
      <c r="L33" s="76">
        <f t="shared" si="30"/>
        <v>40</v>
      </c>
      <c r="M33" s="76">
        <f t="shared" si="25"/>
        <v>135</v>
      </c>
      <c r="N33" s="79">
        <f t="shared" si="26"/>
        <v>135</v>
      </c>
      <c r="O33" s="75">
        <f t="shared" si="27"/>
        <v>575.43900000000008</v>
      </c>
      <c r="P33" s="10" t="s">
        <v>198</v>
      </c>
    </row>
    <row r="34" spans="1:16" ht="30" customHeight="1" x14ac:dyDescent="0.25">
      <c r="A34" s="3">
        <v>5</v>
      </c>
      <c r="B34" s="63" t="s">
        <v>140</v>
      </c>
      <c r="C34" s="68" t="s">
        <v>139</v>
      </c>
      <c r="D34" s="18" t="s">
        <v>230</v>
      </c>
      <c r="E34" s="75">
        <v>275.54500000000002</v>
      </c>
      <c r="F34" s="75">
        <v>383.81799999999998</v>
      </c>
      <c r="G34" s="76">
        <v>45</v>
      </c>
      <c r="H34" s="76">
        <f t="shared" si="28"/>
        <v>45</v>
      </c>
      <c r="I34" s="76">
        <v>75</v>
      </c>
      <c r="J34" s="76">
        <f t="shared" si="29"/>
        <v>75</v>
      </c>
      <c r="K34" s="75">
        <v>35</v>
      </c>
      <c r="L34" s="76">
        <f t="shared" si="30"/>
        <v>35</v>
      </c>
      <c r="M34" s="76">
        <f>G34+I34+K34</f>
        <v>155</v>
      </c>
      <c r="N34" s="79">
        <f t="shared" si="26"/>
        <v>155</v>
      </c>
      <c r="O34" s="75">
        <f t="shared" si="27"/>
        <v>538.81799999999998</v>
      </c>
      <c r="P34" s="10" t="s">
        <v>198</v>
      </c>
    </row>
  </sheetData>
  <sheetProtection algorithmName="SHA-512" hashValue="unkm9/NVD534YmSXGZ8SuIRaMRREQtu8a991HLGIvZhM3EGFoe5YCoXFM1mK4JjRAvhKFoJ+vp4TTyMQGvfePg==" saltValue="kkN+PXGNP3gDdmhswirOiA==" spinCount="100000" sheet="1" objects="1" scenarios="1"/>
  <mergeCells count="12">
    <mergeCell ref="G28:J28"/>
    <mergeCell ref="A29:D29"/>
    <mergeCell ref="K28:L28"/>
    <mergeCell ref="A1:O1"/>
    <mergeCell ref="K2:L2"/>
    <mergeCell ref="A3:D3"/>
    <mergeCell ref="K11:L11"/>
    <mergeCell ref="A10:O10"/>
    <mergeCell ref="A12:D12"/>
    <mergeCell ref="A8:O8"/>
    <mergeCell ref="G2:J2"/>
    <mergeCell ref="G11:J11"/>
  </mergeCells>
  <phoneticPr fontId="10" type="noConversion"/>
  <pageMargins left="0.7" right="0.7" top="0.75" bottom="0.75" header="0.51180555555555496" footer="0.51180555555555496"/>
  <pageSetup paperSize="9" scale="56" firstPageNumber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3"/>
  <sheetViews>
    <sheetView topLeftCell="A19" workbookViewId="0">
      <selection activeCell="S7" sqref="S7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22.7109375" style="10" customWidth="1"/>
    <col min="4" max="4" width="18.5703125" style="10" customWidth="1"/>
    <col min="5" max="5" width="19.42578125" style="10" customWidth="1"/>
    <col min="6" max="6" width="16.7109375" style="10" customWidth="1"/>
    <col min="7" max="8" width="9.28515625" style="10" customWidth="1"/>
    <col min="9" max="9" width="9.28515625" style="23" customWidth="1"/>
    <col min="10" max="10" width="9.140625" style="23"/>
    <col min="11" max="11" width="17.28515625" style="10" customWidth="1"/>
    <col min="12" max="12" width="10.42578125" style="23" bestFit="1" customWidth="1"/>
    <col min="13" max="13" width="15.7109375" style="10" customWidth="1"/>
    <col min="14" max="14" width="11.28515625" style="23" customWidth="1"/>
    <col min="15" max="15" width="14.85546875" style="10" customWidth="1"/>
  </cols>
  <sheetData>
    <row r="1" spans="1:16" ht="15.75" x14ac:dyDescent="0.25">
      <c r="A1" s="154" t="s">
        <v>231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47"/>
    </row>
    <row r="2" spans="1:16" ht="42.75" customHeight="1" x14ac:dyDescent="0.25">
      <c r="A2" s="59"/>
      <c r="B2" s="112"/>
      <c r="C2" s="112"/>
      <c r="D2" s="113"/>
      <c r="E2" s="113"/>
      <c r="F2" s="113"/>
      <c r="G2" s="113"/>
      <c r="H2" s="113"/>
      <c r="I2" s="114"/>
      <c r="J2" s="114"/>
      <c r="K2" s="113"/>
      <c r="L2" s="114"/>
      <c r="M2" s="113"/>
      <c r="N2" s="114"/>
      <c r="O2" s="113"/>
    </row>
    <row r="3" spans="1:16" ht="61.5" customHeight="1" x14ac:dyDescent="0.25">
      <c r="A3" s="2" t="s">
        <v>41</v>
      </c>
      <c r="B3" s="9" t="s">
        <v>42</v>
      </c>
      <c r="C3" s="43" t="s">
        <v>46</v>
      </c>
      <c r="D3" s="9" t="s">
        <v>43</v>
      </c>
      <c r="E3" s="103" t="s">
        <v>202</v>
      </c>
      <c r="F3" s="103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3" t="s">
        <v>205</v>
      </c>
    </row>
    <row r="4" spans="1:16" ht="61.5" customHeight="1" x14ac:dyDescent="0.25">
      <c r="A4" s="148" t="s">
        <v>20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6" ht="30" customHeight="1" x14ac:dyDescent="0.25">
      <c r="A5" s="4">
        <v>1</v>
      </c>
      <c r="B5" s="71" t="s">
        <v>71</v>
      </c>
      <c r="C5" s="68" t="s">
        <v>70</v>
      </c>
      <c r="D5" s="68" t="s">
        <v>165</v>
      </c>
      <c r="E5" s="75">
        <v>291.57600000000002</v>
      </c>
      <c r="F5" s="75">
        <v>821.98400000000004</v>
      </c>
      <c r="G5" s="78">
        <v>50</v>
      </c>
      <c r="H5" s="78">
        <v>50</v>
      </c>
      <c r="I5" s="75">
        <v>90</v>
      </c>
      <c r="J5" s="78">
        <v>100</v>
      </c>
      <c r="K5" s="75">
        <v>50</v>
      </c>
      <c r="L5" s="78">
        <v>50</v>
      </c>
      <c r="M5" s="75">
        <f>G5+I5+K5</f>
        <v>190</v>
      </c>
      <c r="N5" s="75">
        <f>H5+J5+L5</f>
        <v>200</v>
      </c>
      <c r="O5" s="75">
        <f>F5+N5</f>
        <v>1021.984</v>
      </c>
      <c r="P5" t="s">
        <v>195</v>
      </c>
    </row>
    <row r="6" spans="1:16" ht="30" customHeight="1" x14ac:dyDescent="0.25">
      <c r="A6" s="8">
        <v>2</v>
      </c>
      <c r="B6" s="72" t="s">
        <v>116</v>
      </c>
      <c r="C6" s="68" t="s">
        <v>115</v>
      </c>
      <c r="D6" s="68" t="s">
        <v>165</v>
      </c>
      <c r="E6" s="75">
        <v>205.863</v>
      </c>
      <c r="F6" s="75">
        <v>558.50440000000003</v>
      </c>
      <c r="G6" s="75">
        <v>50</v>
      </c>
      <c r="H6" s="75">
        <f>G6*$H$5/$G$5</f>
        <v>50</v>
      </c>
      <c r="I6" s="75">
        <v>90</v>
      </c>
      <c r="J6" s="78">
        <f>I6*$J$5/$I$5</f>
        <v>100</v>
      </c>
      <c r="K6" s="75">
        <v>50</v>
      </c>
      <c r="L6" s="75">
        <f>K6*$L$5/$K$5</f>
        <v>50</v>
      </c>
      <c r="M6" s="75">
        <f t="shared" ref="M6:M16" si="0">G6+I6+K6</f>
        <v>190</v>
      </c>
      <c r="N6" s="75">
        <f t="shared" ref="N6:N16" si="1">H6+J6+L6</f>
        <v>200</v>
      </c>
      <c r="O6" s="75">
        <f t="shared" ref="O6:O16" si="2">F6+N6</f>
        <v>758.50440000000003</v>
      </c>
      <c r="P6" t="s">
        <v>196</v>
      </c>
    </row>
    <row r="7" spans="1:16" ht="30" customHeight="1" x14ac:dyDescent="0.25">
      <c r="A7" s="8">
        <v>3</v>
      </c>
      <c r="B7" s="73" t="s">
        <v>161</v>
      </c>
      <c r="C7" s="68" t="s">
        <v>162</v>
      </c>
      <c r="D7" s="69" t="s">
        <v>165</v>
      </c>
      <c r="E7" s="75">
        <v>209.01400000000001</v>
      </c>
      <c r="F7" s="75">
        <v>554.72799999999995</v>
      </c>
      <c r="G7" s="75">
        <v>40</v>
      </c>
      <c r="H7" s="75">
        <f t="shared" ref="H7:H16" si="3">G7*$H$5/$G$5</f>
        <v>40</v>
      </c>
      <c r="I7" s="75">
        <v>80</v>
      </c>
      <c r="J7" s="78">
        <f t="shared" ref="J7:J16" si="4">I7*$J$5/$I$5</f>
        <v>88.888888888888886</v>
      </c>
      <c r="K7" s="75">
        <v>50</v>
      </c>
      <c r="L7" s="75">
        <f t="shared" ref="L7:L9" si="5">K7*$L$5/$K$5</f>
        <v>50</v>
      </c>
      <c r="M7" s="75">
        <f t="shared" si="0"/>
        <v>170</v>
      </c>
      <c r="N7" s="75">
        <f t="shared" si="1"/>
        <v>178.88888888888889</v>
      </c>
      <c r="O7" s="75">
        <f t="shared" si="2"/>
        <v>733.61688888888887</v>
      </c>
      <c r="P7" t="s">
        <v>198</v>
      </c>
    </row>
    <row r="8" spans="1:16" ht="30" customHeight="1" x14ac:dyDescent="0.25">
      <c r="A8" s="8">
        <v>4</v>
      </c>
      <c r="B8" s="116" t="s">
        <v>23</v>
      </c>
      <c r="C8" s="115" t="s">
        <v>24</v>
      </c>
      <c r="D8" s="70" t="s">
        <v>165</v>
      </c>
      <c r="E8" s="75">
        <v>171.5</v>
      </c>
      <c r="F8" s="75">
        <v>499.017</v>
      </c>
      <c r="G8" s="75">
        <v>45</v>
      </c>
      <c r="H8" s="75">
        <f t="shared" si="3"/>
        <v>45</v>
      </c>
      <c r="I8" s="75">
        <v>90</v>
      </c>
      <c r="J8" s="78">
        <f t="shared" si="4"/>
        <v>100</v>
      </c>
      <c r="K8" s="75">
        <v>50</v>
      </c>
      <c r="L8" s="75">
        <f t="shared" si="5"/>
        <v>50</v>
      </c>
      <c r="M8" s="75">
        <f t="shared" si="0"/>
        <v>185</v>
      </c>
      <c r="N8" s="75">
        <f t="shared" si="1"/>
        <v>195</v>
      </c>
      <c r="O8" s="75">
        <f t="shared" si="2"/>
        <v>694.01700000000005</v>
      </c>
      <c r="P8" t="s">
        <v>197</v>
      </c>
    </row>
    <row r="9" spans="1:16" ht="30" customHeight="1" x14ac:dyDescent="0.25">
      <c r="A9" s="8">
        <v>5</v>
      </c>
      <c r="B9" s="73" t="s">
        <v>57</v>
      </c>
      <c r="C9" s="68" t="s">
        <v>56</v>
      </c>
      <c r="D9" s="69" t="s">
        <v>165</v>
      </c>
      <c r="E9" s="75">
        <v>185.85599999999999</v>
      </c>
      <c r="F9" s="75">
        <v>488.41300000000001</v>
      </c>
      <c r="G9" s="75">
        <v>45</v>
      </c>
      <c r="H9" s="75">
        <f t="shared" si="3"/>
        <v>45</v>
      </c>
      <c r="I9" s="75">
        <v>90</v>
      </c>
      <c r="J9" s="78">
        <f t="shared" si="4"/>
        <v>100</v>
      </c>
      <c r="K9" s="78">
        <v>50</v>
      </c>
      <c r="L9" s="75">
        <f t="shared" si="5"/>
        <v>50</v>
      </c>
      <c r="M9" s="75">
        <f t="shared" si="0"/>
        <v>185</v>
      </c>
      <c r="N9" s="75">
        <f t="shared" si="1"/>
        <v>195</v>
      </c>
      <c r="O9" s="75">
        <f t="shared" si="2"/>
        <v>683.41300000000001</v>
      </c>
      <c r="P9" t="s">
        <v>196</v>
      </c>
    </row>
    <row r="10" spans="1:16" ht="30" customHeight="1" x14ac:dyDescent="0.25">
      <c r="A10" s="8">
        <v>6</v>
      </c>
      <c r="B10" s="73" t="s">
        <v>163</v>
      </c>
      <c r="C10" s="68" t="s">
        <v>164</v>
      </c>
      <c r="D10" s="69" t="s">
        <v>165</v>
      </c>
      <c r="E10" s="75">
        <v>162.47499999999999</v>
      </c>
      <c r="F10" s="75">
        <v>439.43799999999999</v>
      </c>
      <c r="G10" s="75">
        <v>0</v>
      </c>
      <c r="H10" s="75">
        <f t="shared" si="3"/>
        <v>0</v>
      </c>
      <c r="I10" s="75">
        <v>0</v>
      </c>
      <c r="J10" s="78">
        <f t="shared" si="4"/>
        <v>0</v>
      </c>
      <c r="K10" s="75" t="s">
        <v>211</v>
      </c>
      <c r="L10" s="78">
        <v>0</v>
      </c>
      <c r="M10" s="75">
        <v>0</v>
      </c>
      <c r="N10" s="75">
        <f t="shared" si="1"/>
        <v>0</v>
      </c>
      <c r="O10" s="75">
        <v>0</v>
      </c>
      <c r="P10" s="121" t="s">
        <v>197</v>
      </c>
    </row>
    <row r="11" spans="1:16" ht="30" customHeight="1" x14ac:dyDescent="0.25">
      <c r="A11" s="8">
        <v>7</v>
      </c>
      <c r="B11" s="73" t="s">
        <v>97</v>
      </c>
      <c r="C11" s="68" t="s">
        <v>96</v>
      </c>
      <c r="D11" s="69" t="s">
        <v>165</v>
      </c>
      <c r="E11" s="75">
        <v>137.03100000000001</v>
      </c>
      <c r="F11" s="75">
        <v>373.238</v>
      </c>
      <c r="G11" s="75">
        <v>45</v>
      </c>
      <c r="H11" s="75">
        <f t="shared" si="3"/>
        <v>45</v>
      </c>
      <c r="I11" s="75">
        <v>85</v>
      </c>
      <c r="J11" s="78">
        <f t="shared" si="4"/>
        <v>94.444444444444443</v>
      </c>
      <c r="K11" s="75">
        <v>50</v>
      </c>
      <c r="L11" s="75">
        <f>K11*$L$5/$K$5</f>
        <v>50</v>
      </c>
      <c r="M11" s="75">
        <f t="shared" si="0"/>
        <v>180</v>
      </c>
      <c r="N11" s="75">
        <f t="shared" si="1"/>
        <v>189.44444444444446</v>
      </c>
      <c r="O11" s="75">
        <f t="shared" si="2"/>
        <v>562.6824444444444</v>
      </c>
      <c r="P11" t="s">
        <v>195</v>
      </c>
    </row>
    <row r="12" spans="1:16" ht="30" customHeight="1" x14ac:dyDescent="0.25">
      <c r="A12" s="8">
        <v>8</v>
      </c>
      <c r="B12" s="73" t="s">
        <v>77</v>
      </c>
      <c r="C12" s="68" t="s">
        <v>76</v>
      </c>
      <c r="D12" s="69" t="s">
        <v>165</v>
      </c>
      <c r="E12" s="75">
        <v>111.7</v>
      </c>
      <c r="F12" s="75">
        <v>318.25900000000001</v>
      </c>
      <c r="G12" s="75">
        <v>50</v>
      </c>
      <c r="H12" s="75">
        <f t="shared" si="3"/>
        <v>50</v>
      </c>
      <c r="I12" s="75">
        <v>90</v>
      </c>
      <c r="J12" s="78">
        <f t="shared" si="4"/>
        <v>100</v>
      </c>
      <c r="K12" s="75">
        <v>50</v>
      </c>
      <c r="L12" s="75">
        <f t="shared" ref="L12:L16" si="6">K12*$L$5/$K$5</f>
        <v>50</v>
      </c>
      <c r="M12" s="75">
        <f t="shared" si="0"/>
        <v>190</v>
      </c>
      <c r="N12" s="75">
        <f t="shared" si="1"/>
        <v>200</v>
      </c>
      <c r="O12" s="75">
        <f t="shared" si="2"/>
        <v>518.25900000000001</v>
      </c>
      <c r="P12" t="s">
        <v>194</v>
      </c>
    </row>
    <row r="13" spans="1:16" ht="30" customHeight="1" x14ac:dyDescent="0.25">
      <c r="A13" s="8">
        <v>9</v>
      </c>
      <c r="B13" s="73" t="s">
        <v>38</v>
      </c>
      <c r="C13" s="68" t="s">
        <v>37</v>
      </c>
      <c r="D13" s="69" t="s">
        <v>165</v>
      </c>
      <c r="E13" s="75">
        <v>94.45</v>
      </c>
      <c r="F13" s="75">
        <v>276.20699999999999</v>
      </c>
      <c r="G13" s="75">
        <v>40</v>
      </c>
      <c r="H13" s="75">
        <f t="shared" si="3"/>
        <v>40</v>
      </c>
      <c r="I13" s="75">
        <v>80</v>
      </c>
      <c r="J13" s="78">
        <f t="shared" si="4"/>
        <v>88.888888888888886</v>
      </c>
      <c r="K13" s="75">
        <v>50</v>
      </c>
      <c r="L13" s="75">
        <f t="shared" si="6"/>
        <v>50</v>
      </c>
      <c r="M13" s="75">
        <f t="shared" si="0"/>
        <v>170</v>
      </c>
      <c r="N13" s="75">
        <f t="shared" si="1"/>
        <v>178.88888888888889</v>
      </c>
      <c r="O13" s="75">
        <f t="shared" si="2"/>
        <v>455.09588888888891</v>
      </c>
      <c r="P13" t="s">
        <v>195</v>
      </c>
    </row>
    <row r="14" spans="1:16" ht="30" customHeight="1" x14ac:dyDescent="0.25">
      <c r="A14" s="8">
        <v>10</v>
      </c>
      <c r="B14" s="71" t="s">
        <v>155</v>
      </c>
      <c r="C14" s="68" t="s">
        <v>156</v>
      </c>
      <c r="D14" s="69" t="s">
        <v>165</v>
      </c>
      <c r="E14" s="75">
        <v>103.214</v>
      </c>
      <c r="F14" s="75">
        <v>251.31800000000001</v>
      </c>
      <c r="G14" s="78">
        <v>40</v>
      </c>
      <c r="H14" s="75">
        <f t="shared" si="3"/>
        <v>40</v>
      </c>
      <c r="I14" s="75">
        <v>90</v>
      </c>
      <c r="J14" s="78">
        <f t="shared" si="4"/>
        <v>100</v>
      </c>
      <c r="K14" s="75">
        <v>50</v>
      </c>
      <c r="L14" s="75">
        <f t="shared" si="6"/>
        <v>50</v>
      </c>
      <c r="M14" s="75">
        <f t="shared" si="0"/>
        <v>180</v>
      </c>
      <c r="N14" s="75">
        <f t="shared" si="1"/>
        <v>190</v>
      </c>
      <c r="O14" s="75">
        <f t="shared" si="2"/>
        <v>441.31799999999998</v>
      </c>
      <c r="P14" t="s">
        <v>197</v>
      </c>
    </row>
    <row r="15" spans="1:16" ht="30" customHeight="1" x14ac:dyDescent="0.25">
      <c r="A15" s="8">
        <v>11</v>
      </c>
      <c r="B15" s="73" t="s">
        <v>99</v>
      </c>
      <c r="C15" s="68" t="s">
        <v>98</v>
      </c>
      <c r="D15" s="69" t="s">
        <v>165</v>
      </c>
      <c r="E15" s="75">
        <v>82.506</v>
      </c>
      <c r="F15" s="75">
        <v>208.643</v>
      </c>
      <c r="G15" s="75">
        <v>50</v>
      </c>
      <c r="H15" s="75">
        <f t="shared" si="3"/>
        <v>50</v>
      </c>
      <c r="I15" s="75">
        <v>90</v>
      </c>
      <c r="J15" s="78">
        <f t="shared" si="4"/>
        <v>100</v>
      </c>
      <c r="K15" s="75">
        <v>50</v>
      </c>
      <c r="L15" s="75">
        <f t="shared" si="6"/>
        <v>50</v>
      </c>
      <c r="M15" s="75">
        <f t="shared" si="0"/>
        <v>190</v>
      </c>
      <c r="N15" s="75">
        <f t="shared" si="1"/>
        <v>200</v>
      </c>
      <c r="O15" s="75">
        <f t="shared" si="2"/>
        <v>408.64300000000003</v>
      </c>
      <c r="P15" t="s">
        <v>198</v>
      </c>
    </row>
    <row r="16" spans="1:16" ht="30" customHeight="1" x14ac:dyDescent="0.25">
      <c r="A16" s="8">
        <v>12</v>
      </c>
      <c r="B16" s="71" t="s">
        <v>172</v>
      </c>
      <c r="C16" s="68" t="s">
        <v>173</v>
      </c>
      <c r="D16" s="69" t="s">
        <v>165</v>
      </c>
      <c r="E16" s="75">
        <v>65.69</v>
      </c>
      <c r="F16" s="75">
        <v>184.73599999999999</v>
      </c>
      <c r="G16" s="75">
        <v>35</v>
      </c>
      <c r="H16" s="75">
        <f t="shared" si="3"/>
        <v>35</v>
      </c>
      <c r="I16" s="75">
        <v>90</v>
      </c>
      <c r="J16" s="78">
        <f t="shared" si="4"/>
        <v>100</v>
      </c>
      <c r="K16" s="75">
        <v>45</v>
      </c>
      <c r="L16" s="75">
        <f t="shared" si="6"/>
        <v>45</v>
      </c>
      <c r="M16" s="75">
        <f t="shared" si="0"/>
        <v>170</v>
      </c>
      <c r="N16" s="75">
        <f t="shared" si="1"/>
        <v>180</v>
      </c>
      <c r="O16" s="75">
        <f t="shared" si="2"/>
        <v>364.73599999999999</v>
      </c>
      <c r="P16" t="s">
        <v>197</v>
      </c>
    </row>
    <row r="17" spans="1:15" ht="30" customHeight="1" x14ac:dyDescent="0.25">
      <c r="A17" s="8">
        <v>13</v>
      </c>
      <c r="B17" s="73"/>
      <c r="C17" s="68"/>
      <c r="D17" s="69" t="s">
        <v>165</v>
      </c>
      <c r="E17" s="75"/>
      <c r="F17" s="75"/>
      <c r="G17" s="75"/>
      <c r="H17" s="75"/>
      <c r="I17" s="75"/>
      <c r="J17" s="78"/>
      <c r="K17" s="78"/>
      <c r="L17" s="78"/>
      <c r="M17" s="75"/>
      <c r="N17" s="75"/>
      <c r="O17" s="75"/>
    </row>
    <row r="18" spans="1:15" ht="30" customHeight="1" x14ac:dyDescent="0.25">
      <c r="A18" s="8">
        <v>14</v>
      </c>
      <c r="B18" s="73"/>
      <c r="C18" s="69"/>
      <c r="D18" s="69" t="s">
        <v>165</v>
      </c>
      <c r="E18" s="75"/>
      <c r="F18" s="75"/>
      <c r="G18" s="75"/>
      <c r="H18" s="78"/>
      <c r="I18" s="75"/>
      <c r="J18" s="78"/>
      <c r="K18" s="75"/>
      <c r="L18" s="78"/>
      <c r="M18" s="75"/>
      <c r="N18" s="75"/>
      <c r="O18" s="75"/>
    </row>
    <row r="19" spans="1:15" ht="30" customHeight="1" x14ac:dyDescent="0.25">
      <c r="A19" s="8">
        <v>15</v>
      </c>
      <c r="B19" s="74"/>
      <c r="C19" s="69"/>
      <c r="D19" s="69" t="s">
        <v>165</v>
      </c>
      <c r="E19" s="76"/>
      <c r="F19" s="75"/>
      <c r="G19" s="75"/>
      <c r="H19" s="76"/>
      <c r="I19" s="75"/>
      <c r="J19" s="78"/>
      <c r="K19" s="76"/>
      <c r="L19" s="78"/>
      <c r="M19" s="76"/>
      <c r="N19" s="75"/>
      <c r="O19" s="75"/>
    </row>
    <row r="20" spans="1:15" ht="30" customHeight="1" x14ac:dyDescent="0.25">
      <c r="A20" s="8">
        <v>16</v>
      </c>
      <c r="B20" s="74"/>
      <c r="C20" s="69"/>
      <c r="D20" s="69" t="s">
        <v>165</v>
      </c>
      <c r="E20" s="75"/>
      <c r="F20" s="75"/>
      <c r="G20" s="75"/>
      <c r="H20" s="75"/>
      <c r="I20" s="75"/>
      <c r="J20" s="78"/>
      <c r="K20" s="75"/>
      <c r="L20" s="78"/>
      <c r="M20" s="75"/>
      <c r="N20" s="75"/>
      <c r="O20" s="75"/>
    </row>
    <row r="21" spans="1:15" ht="30" customHeight="1" x14ac:dyDescent="0.25">
      <c r="A21" s="8">
        <v>17</v>
      </c>
      <c r="B21" s="73"/>
      <c r="C21" s="69"/>
      <c r="D21" s="69" t="s">
        <v>165</v>
      </c>
      <c r="E21" s="76"/>
      <c r="F21" s="75"/>
      <c r="G21" s="75"/>
      <c r="H21" s="76"/>
      <c r="I21" s="75"/>
      <c r="J21" s="78"/>
      <c r="K21" s="76"/>
      <c r="L21" s="78"/>
      <c r="M21" s="76"/>
      <c r="N21" s="75"/>
      <c r="O21" s="75"/>
    </row>
    <row r="22" spans="1:15" ht="30" customHeight="1" x14ac:dyDescent="0.25">
      <c r="A22" s="8">
        <v>18</v>
      </c>
      <c r="B22" s="73"/>
      <c r="C22" s="69"/>
      <c r="D22" s="69" t="s">
        <v>165</v>
      </c>
      <c r="E22" s="82"/>
      <c r="F22" s="75"/>
      <c r="G22" s="75"/>
      <c r="H22" s="82"/>
      <c r="I22" s="75"/>
      <c r="J22" s="78"/>
      <c r="K22" s="82"/>
      <c r="L22" s="78"/>
      <c r="M22" s="83"/>
      <c r="N22" s="75"/>
      <c r="O22" s="75"/>
    </row>
    <row r="23" spans="1:15" ht="30" customHeight="1" x14ac:dyDescent="0.25">
      <c r="A23" s="8">
        <v>19</v>
      </c>
      <c r="B23" s="73"/>
      <c r="C23" s="69"/>
      <c r="D23" s="69" t="s">
        <v>165</v>
      </c>
      <c r="E23" s="76"/>
      <c r="F23" s="75"/>
      <c r="G23" s="75"/>
      <c r="H23" s="79"/>
      <c r="I23" s="75"/>
      <c r="J23" s="78"/>
      <c r="K23" s="79"/>
      <c r="L23" s="78"/>
      <c r="M23" s="79"/>
      <c r="N23" s="75"/>
      <c r="O23" s="75"/>
    </row>
    <row r="24" spans="1:15" ht="30" customHeight="1" x14ac:dyDescent="0.25">
      <c r="A24" s="8">
        <v>20</v>
      </c>
      <c r="B24" s="73"/>
      <c r="C24" s="69"/>
      <c r="D24" s="69" t="s">
        <v>165</v>
      </c>
      <c r="E24" s="75"/>
      <c r="F24" s="75"/>
      <c r="G24" s="75"/>
      <c r="H24" s="75"/>
      <c r="I24" s="75"/>
      <c r="J24" s="78"/>
      <c r="K24" s="75"/>
      <c r="L24" s="78"/>
      <c r="M24" s="75"/>
      <c r="N24" s="75"/>
      <c r="O24" s="75"/>
    </row>
    <row r="25" spans="1:15" ht="30" customHeight="1" x14ac:dyDescent="0.25">
      <c r="A25" s="8">
        <v>21</v>
      </c>
      <c r="B25" s="74"/>
      <c r="C25" s="69"/>
      <c r="D25" s="69" t="s">
        <v>165</v>
      </c>
      <c r="E25" s="75"/>
      <c r="F25" s="75"/>
      <c r="G25" s="75"/>
      <c r="H25" s="78"/>
      <c r="I25" s="75"/>
      <c r="J25" s="78"/>
      <c r="K25" s="75"/>
      <c r="L25" s="78"/>
      <c r="M25" s="75"/>
      <c r="N25" s="75"/>
      <c r="O25" s="75"/>
    </row>
    <row r="26" spans="1:15" x14ac:dyDescent="0.25">
      <c r="A26" s="6"/>
      <c r="B26" s="22"/>
      <c r="C26" s="22"/>
    </row>
    <row r="27" spans="1:15" x14ac:dyDescent="0.25">
      <c r="A27" s="6"/>
      <c r="B27" s="22"/>
      <c r="C27" s="22"/>
    </row>
    <row r="28" spans="1:15" ht="15.75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spans="1:15" x14ac:dyDescent="0.25">
      <c r="A29" s="7"/>
      <c r="B29" s="25"/>
      <c r="C29" s="25"/>
      <c r="D29" s="25"/>
    </row>
    <row r="30" spans="1:15" ht="21.75" customHeight="1" x14ac:dyDescent="0.2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</row>
    <row r="31" spans="1:15" x14ac:dyDescent="0.25">
      <c r="A31" s="93"/>
      <c r="B31" s="94"/>
      <c r="C31" s="94"/>
      <c r="D31" s="94"/>
      <c r="E31" s="94"/>
      <c r="F31" s="94"/>
      <c r="G31" s="94"/>
      <c r="H31" s="94"/>
      <c r="I31" s="95"/>
      <c r="J31" s="95"/>
      <c r="K31" s="94"/>
      <c r="L31" s="95"/>
      <c r="M31" s="94"/>
      <c r="N31" s="95"/>
      <c r="O31" s="94"/>
    </row>
    <row r="32" spans="1:15" ht="31.5" customHeight="1" x14ac:dyDescent="0.2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1"/>
    </row>
    <row r="33" spans="1:15" ht="55.5" customHeight="1" x14ac:dyDescent="0.25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</sheetData>
  <sheetProtection algorithmName="SHA-512" hashValue="8enj4K3el5bBM+G+oStl5kyKE7BHyvHEZpQlQT/dOUC8DjueFL+eYRyrBep7hyxb6hZ45YP3qlLYzgwxAiOAyg==" saltValue="/QyH3qByJEYshwGEO2zovw==" spinCount="100000" sheet="1" objects="1" scenarios="1"/>
  <mergeCells count="8">
    <mergeCell ref="A30:O30"/>
    <mergeCell ref="A32:O32"/>
    <mergeCell ref="A33:O33"/>
    <mergeCell ref="A4:D4"/>
    <mergeCell ref="A1:O1"/>
    <mergeCell ref="K3:L3"/>
    <mergeCell ref="A28:O28"/>
    <mergeCell ref="G3:J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0"/>
  <sheetViews>
    <sheetView tabSelected="1" topLeftCell="A7" workbookViewId="0">
      <selection activeCell="R12" sqref="R12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16" style="10" customWidth="1"/>
    <col min="4" max="4" width="21.28515625" style="10" customWidth="1"/>
    <col min="5" max="5" width="17.85546875" style="10" customWidth="1"/>
    <col min="6" max="6" width="17.5703125" style="10" customWidth="1"/>
    <col min="7" max="7" width="12.5703125" style="10" customWidth="1"/>
    <col min="8" max="8" width="11.5703125" style="10" customWidth="1"/>
    <col min="9" max="9" width="11.42578125" style="23" customWidth="1"/>
    <col min="10" max="10" width="12.85546875" style="23" customWidth="1"/>
    <col min="11" max="11" width="17.7109375" style="10" customWidth="1"/>
    <col min="12" max="12" width="14" style="23" customWidth="1"/>
    <col min="13" max="13" width="13" style="10" customWidth="1"/>
    <col min="14" max="14" width="13.140625" style="23" customWidth="1"/>
    <col min="15" max="15" width="13.85546875" style="10" customWidth="1"/>
  </cols>
  <sheetData>
    <row r="1" spans="1:16" ht="15.75" x14ac:dyDescent="0.25">
      <c r="A1" s="154" t="s">
        <v>232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55.5" customHeight="1" x14ac:dyDescent="0.25">
      <c r="A2" s="2" t="s">
        <v>41</v>
      </c>
      <c r="B2" s="9" t="s">
        <v>42</v>
      </c>
      <c r="C2" s="32" t="s">
        <v>46</v>
      </c>
      <c r="D2" s="9" t="s">
        <v>43</v>
      </c>
      <c r="E2" s="103" t="s">
        <v>202</v>
      </c>
      <c r="F2" s="103" t="s">
        <v>201</v>
      </c>
      <c r="G2" s="144" t="s">
        <v>203</v>
      </c>
      <c r="H2" s="145"/>
      <c r="I2" s="145"/>
      <c r="J2" s="143"/>
      <c r="K2" s="142" t="s">
        <v>204</v>
      </c>
      <c r="L2" s="143"/>
      <c r="M2" s="11" t="s">
        <v>44</v>
      </c>
      <c r="N2" s="11" t="s">
        <v>45</v>
      </c>
      <c r="O2" s="103" t="s">
        <v>205</v>
      </c>
    </row>
    <row r="3" spans="1:16" ht="48" customHeight="1" x14ac:dyDescent="0.25">
      <c r="A3" s="148" t="s">
        <v>141</v>
      </c>
      <c r="B3" s="148"/>
      <c r="C3" s="148"/>
      <c r="D3" s="148"/>
      <c r="E3" s="12"/>
      <c r="F3" s="12"/>
      <c r="G3" s="12" t="s">
        <v>206</v>
      </c>
      <c r="H3" s="12" t="s">
        <v>207</v>
      </c>
      <c r="I3" s="12" t="s">
        <v>208</v>
      </c>
      <c r="J3" s="13" t="s">
        <v>209</v>
      </c>
      <c r="K3" s="14" t="s">
        <v>210</v>
      </c>
      <c r="L3" s="12" t="s">
        <v>207</v>
      </c>
      <c r="M3" s="12"/>
      <c r="N3" s="12"/>
      <c r="O3" s="16"/>
    </row>
    <row r="4" spans="1:16" ht="30" customHeight="1" x14ac:dyDescent="0.25">
      <c r="A4" s="33">
        <v>1</v>
      </c>
      <c r="B4" s="38" t="s">
        <v>142</v>
      </c>
      <c r="C4" s="41" t="s">
        <v>143</v>
      </c>
      <c r="D4" s="18" t="s">
        <v>165</v>
      </c>
      <c r="E4" s="75">
        <v>374.58800000000002</v>
      </c>
      <c r="F4" s="75">
        <v>945.64700000000005</v>
      </c>
      <c r="G4" s="78">
        <v>50</v>
      </c>
      <c r="H4" s="75"/>
      <c r="I4" s="75">
        <v>90</v>
      </c>
      <c r="J4" s="75">
        <v>100</v>
      </c>
      <c r="K4" s="75">
        <v>50</v>
      </c>
      <c r="L4" s="78">
        <v>50</v>
      </c>
      <c r="M4" s="75">
        <f>G4+I4+K4</f>
        <v>190</v>
      </c>
      <c r="N4" s="75">
        <f>H4+J4+L4</f>
        <v>150</v>
      </c>
      <c r="O4" s="75">
        <f>F4+N4</f>
        <v>1095.6469999999999</v>
      </c>
      <c r="P4" t="s">
        <v>194</v>
      </c>
    </row>
    <row r="5" spans="1:16" ht="30" customHeight="1" x14ac:dyDescent="0.25">
      <c r="A5" s="34">
        <v>2</v>
      </c>
      <c r="B5" s="18" t="s">
        <v>144</v>
      </c>
      <c r="C5" s="18" t="s">
        <v>145</v>
      </c>
      <c r="D5" s="18" t="s">
        <v>165</v>
      </c>
      <c r="E5" s="75">
        <v>148.744</v>
      </c>
      <c r="F5" s="75">
        <v>334.52199999999999</v>
      </c>
      <c r="G5" s="78">
        <v>45</v>
      </c>
      <c r="H5" s="78"/>
      <c r="I5" s="76">
        <v>90</v>
      </c>
      <c r="J5" s="75">
        <f>I5*$J$4/$I$4</f>
        <v>100</v>
      </c>
      <c r="K5" s="75">
        <v>50</v>
      </c>
      <c r="L5" s="78">
        <f>K5*$L$4/$K$4</f>
        <v>50</v>
      </c>
      <c r="M5" s="75">
        <f t="shared" ref="M5:M6" si="0">G5+I5+K5</f>
        <v>185</v>
      </c>
      <c r="N5" s="75">
        <f t="shared" ref="N5:N6" si="1">H5+J5+L5</f>
        <v>150</v>
      </c>
      <c r="O5" s="75">
        <f t="shared" ref="O5:O6" si="2">F5+N5</f>
        <v>484.52199999999999</v>
      </c>
      <c r="P5" t="s">
        <v>193</v>
      </c>
    </row>
    <row r="6" spans="1:16" ht="30" customHeight="1" x14ac:dyDescent="0.25">
      <c r="A6" s="35">
        <v>3</v>
      </c>
      <c r="B6" s="36" t="s">
        <v>128</v>
      </c>
      <c r="C6" s="39" t="s">
        <v>127</v>
      </c>
      <c r="D6" s="18" t="s">
        <v>165</v>
      </c>
      <c r="E6" s="82">
        <v>82.808999999999997</v>
      </c>
      <c r="F6" s="75">
        <v>322.21699999999998</v>
      </c>
      <c r="G6" s="78">
        <v>45</v>
      </c>
      <c r="H6" s="82"/>
      <c r="I6" s="82">
        <v>80</v>
      </c>
      <c r="J6" s="75">
        <f>I6*$J$4/$I$4</f>
        <v>88.888888888888886</v>
      </c>
      <c r="K6" s="82">
        <v>45</v>
      </c>
      <c r="L6" s="78">
        <f>K6*$L$4/$K$4</f>
        <v>45</v>
      </c>
      <c r="M6" s="75">
        <f t="shared" si="0"/>
        <v>170</v>
      </c>
      <c r="N6" s="75">
        <f t="shared" si="1"/>
        <v>133.88888888888889</v>
      </c>
      <c r="O6" s="75">
        <f t="shared" si="2"/>
        <v>456.1058888888889</v>
      </c>
      <c r="P6" t="s">
        <v>192</v>
      </c>
    </row>
    <row r="7" spans="1:16" ht="38.25" customHeight="1" x14ac:dyDescent="0.25">
      <c r="A7" s="14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6" x14ac:dyDescent="0.25">
      <c r="A8" s="118"/>
      <c r="B8" s="117"/>
      <c r="C8" s="117"/>
      <c r="D8" s="117"/>
      <c r="E8" s="94"/>
      <c r="F8" s="94"/>
      <c r="G8" s="94"/>
      <c r="H8" s="94"/>
      <c r="I8" s="95"/>
      <c r="J8" s="95"/>
      <c r="K8" s="94"/>
      <c r="L8" s="95"/>
      <c r="M8" s="94"/>
      <c r="N8" s="95"/>
      <c r="O8" s="94"/>
    </row>
    <row r="9" spans="1:16" ht="15.75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</row>
    <row r="10" spans="1:16" ht="54" customHeight="1" x14ac:dyDescent="0.25">
      <c r="A10" s="42" t="s">
        <v>47</v>
      </c>
      <c r="B10" s="11" t="s">
        <v>42</v>
      </c>
      <c r="C10" s="43" t="s">
        <v>46</v>
      </c>
      <c r="D10" s="9" t="s">
        <v>43</v>
      </c>
      <c r="E10" s="103" t="s">
        <v>202</v>
      </c>
      <c r="F10" s="103" t="s">
        <v>201</v>
      </c>
      <c r="G10" s="144" t="s">
        <v>203</v>
      </c>
      <c r="H10" s="145"/>
      <c r="I10" s="145"/>
      <c r="J10" s="143"/>
      <c r="K10" s="142" t="s">
        <v>204</v>
      </c>
      <c r="L10" s="143"/>
      <c r="M10" s="11" t="s">
        <v>44</v>
      </c>
      <c r="N10" s="11" t="s">
        <v>45</v>
      </c>
      <c r="O10" s="103" t="s">
        <v>205</v>
      </c>
    </row>
    <row r="11" spans="1:16" ht="58.5" customHeight="1" x14ac:dyDescent="0.25">
      <c r="A11" s="148" t="s">
        <v>153</v>
      </c>
      <c r="B11" s="148"/>
      <c r="C11" s="148"/>
      <c r="D11" s="148"/>
      <c r="E11" s="12"/>
      <c r="F11" s="12"/>
      <c r="G11" s="12" t="s">
        <v>206</v>
      </c>
      <c r="H11" s="12" t="s">
        <v>207</v>
      </c>
      <c r="I11" s="12" t="s">
        <v>208</v>
      </c>
      <c r="J11" s="13" t="s">
        <v>209</v>
      </c>
      <c r="K11" s="14" t="s">
        <v>210</v>
      </c>
      <c r="L11" s="12" t="s">
        <v>207</v>
      </c>
      <c r="M11" s="12"/>
      <c r="N11" s="12"/>
      <c r="O11" s="11"/>
    </row>
    <row r="12" spans="1:16" ht="30" customHeight="1" x14ac:dyDescent="0.25">
      <c r="A12" s="4">
        <v>1</v>
      </c>
      <c r="B12" s="55" t="s">
        <v>79</v>
      </c>
      <c r="C12" s="17" t="s">
        <v>78</v>
      </c>
      <c r="D12" s="18" t="s">
        <v>154</v>
      </c>
      <c r="E12" s="75">
        <v>291.625</v>
      </c>
      <c r="F12" s="75">
        <v>729.20600000000002</v>
      </c>
      <c r="G12" s="75">
        <v>0</v>
      </c>
      <c r="H12" s="75">
        <v>0</v>
      </c>
      <c r="I12" s="75">
        <v>0</v>
      </c>
      <c r="J12" s="75">
        <f t="shared" ref="J12" si="3">I12*$J$16/$I$16</f>
        <v>0</v>
      </c>
      <c r="K12" s="75" t="s">
        <v>212</v>
      </c>
      <c r="L12" s="75">
        <v>0</v>
      </c>
      <c r="M12" s="75">
        <v>0</v>
      </c>
      <c r="N12" s="75">
        <v>0</v>
      </c>
      <c r="O12" s="75">
        <v>0</v>
      </c>
      <c r="P12" t="s">
        <v>256</v>
      </c>
    </row>
    <row r="13" spans="1:16" ht="30" customHeight="1" x14ac:dyDescent="0.25">
      <c r="A13" s="4">
        <v>2</v>
      </c>
      <c r="B13" s="55" t="s">
        <v>101</v>
      </c>
      <c r="C13" s="17" t="s">
        <v>100</v>
      </c>
      <c r="D13" s="18" t="s">
        <v>154</v>
      </c>
      <c r="E13" s="75">
        <v>281.46300000000002</v>
      </c>
      <c r="F13" s="75">
        <v>652.46500000000003</v>
      </c>
      <c r="G13" s="75">
        <v>45</v>
      </c>
      <c r="H13" s="75">
        <f>G13*$H$14/$G$14</f>
        <v>45</v>
      </c>
      <c r="I13" s="75">
        <v>90</v>
      </c>
      <c r="J13" s="75">
        <v>100</v>
      </c>
      <c r="K13" s="75">
        <v>50</v>
      </c>
      <c r="L13" s="78">
        <v>50</v>
      </c>
      <c r="M13" s="75">
        <f>G13+I13+K13</f>
        <v>185</v>
      </c>
      <c r="N13" s="75">
        <f>H13+J13+L13</f>
        <v>195</v>
      </c>
      <c r="O13" s="75">
        <f>F13+N13</f>
        <v>847.46500000000003</v>
      </c>
      <c r="P13" t="s">
        <v>195</v>
      </c>
    </row>
    <row r="14" spans="1:16" ht="30" customHeight="1" x14ac:dyDescent="0.25">
      <c r="A14" s="4">
        <v>3</v>
      </c>
      <c r="B14" s="55" t="s">
        <v>142</v>
      </c>
      <c r="C14" s="18" t="s">
        <v>143</v>
      </c>
      <c r="D14" s="18" t="s">
        <v>154</v>
      </c>
      <c r="E14" s="75">
        <v>374.58800000000002</v>
      </c>
      <c r="F14" s="75">
        <v>637.78499999999997</v>
      </c>
      <c r="G14" s="75">
        <v>50</v>
      </c>
      <c r="H14" s="75">
        <v>50</v>
      </c>
      <c r="I14" s="75">
        <v>90</v>
      </c>
      <c r="J14" s="75">
        <f>I14*$J$13/$I$13</f>
        <v>100</v>
      </c>
      <c r="K14" s="75">
        <v>50</v>
      </c>
      <c r="L14" s="78">
        <f>K14*$L$13/$K$13</f>
        <v>50</v>
      </c>
      <c r="M14" s="75">
        <f t="shared" ref="M14:M27" si="4">G14+I14+K14</f>
        <v>190</v>
      </c>
      <c r="N14" s="75">
        <f t="shared" ref="N14:N27" si="5">H14+J14+L14</f>
        <v>200</v>
      </c>
      <c r="O14" s="75">
        <f t="shared" ref="O14:O27" si="6">F14+N14</f>
        <v>837.78499999999997</v>
      </c>
      <c r="P14" t="s">
        <v>197</v>
      </c>
    </row>
    <row r="15" spans="1:16" ht="30" customHeight="1" x14ac:dyDescent="0.25">
      <c r="A15" s="4">
        <v>4</v>
      </c>
      <c r="B15" s="55" t="s">
        <v>116</v>
      </c>
      <c r="C15" s="17" t="s">
        <v>115</v>
      </c>
      <c r="D15" s="18" t="s">
        <v>154</v>
      </c>
      <c r="E15" s="75">
        <v>205.863</v>
      </c>
      <c r="F15" s="75">
        <v>483.72699999999998</v>
      </c>
      <c r="G15" s="75">
        <v>50</v>
      </c>
      <c r="H15" s="75">
        <f>G15*$H$14/$G$14</f>
        <v>50</v>
      </c>
      <c r="I15" s="75">
        <v>90</v>
      </c>
      <c r="J15" s="75">
        <f t="shared" ref="J15:J28" si="7">I15*$J$13/$I$13</f>
        <v>100</v>
      </c>
      <c r="K15" s="75">
        <v>50</v>
      </c>
      <c r="L15" s="78">
        <f t="shared" ref="L15:L27" si="8">K15*$L$13/$K$13</f>
        <v>50</v>
      </c>
      <c r="M15" s="75">
        <f t="shared" si="4"/>
        <v>190</v>
      </c>
      <c r="N15" s="75">
        <f t="shared" si="5"/>
        <v>200</v>
      </c>
      <c r="O15" s="75">
        <f t="shared" si="6"/>
        <v>683.72699999999998</v>
      </c>
      <c r="P15" t="s">
        <v>194</v>
      </c>
    </row>
    <row r="16" spans="1:16" ht="30" customHeight="1" x14ac:dyDescent="0.25">
      <c r="A16" s="4">
        <v>5</v>
      </c>
      <c r="B16" s="55" t="s">
        <v>161</v>
      </c>
      <c r="C16" s="17" t="s">
        <v>162</v>
      </c>
      <c r="D16" s="18" t="s">
        <v>154</v>
      </c>
      <c r="E16" s="75">
        <v>209.01400000000001</v>
      </c>
      <c r="F16" s="75">
        <v>461.85700000000003</v>
      </c>
      <c r="G16" s="75">
        <v>40</v>
      </c>
      <c r="H16" s="75">
        <f t="shared" ref="H16:H28" si="9">G16*$H$14/$G$14</f>
        <v>40</v>
      </c>
      <c r="I16" s="75">
        <v>80</v>
      </c>
      <c r="J16" s="75">
        <f t="shared" si="7"/>
        <v>88.888888888888886</v>
      </c>
      <c r="K16" s="75">
        <v>50</v>
      </c>
      <c r="L16" s="78">
        <f t="shared" si="8"/>
        <v>50</v>
      </c>
      <c r="M16" s="75">
        <f t="shared" si="4"/>
        <v>170</v>
      </c>
      <c r="N16" s="75">
        <f t="shared" si="5"/>
        <v>178.88888888888889</v>
      </c>
      <c r="O16" s="75">
        <f t="shared" si="6"/>
        <v>640.74588888888889</v>
      </c>
      <c r="P16" t="s">
        <v>197</v>
      </c>
    </row>
    <row r="17" spans="1:16" ht="30" customHeight="1" x14ac:dyDescent="0.25">
      <c r="A17" s="4">
        <v>6</v>
      </c>
      <c r="B17" s="55" t="s">
        <v>57</v>
      </c>
      <c r="C17" s="17" t="s">
        <v>56</v>
      </c>
      <c r="D17" s="18" t="s">
        <v>154</v>
      </c>
      <c r="E17" s="84">
        <v>185.85599999999999</v>
      </c>
      <c r="F17" s="75">
        <v>325.71800000000002</v>
      </c>
      <c r="G17" s="75">
        <v>45</v>
      </c>
      <c r="H17" s="75">
        <f t="shared" si="9"/>
        <v>45</v>
      </c>
      <c r="I17" s="75">
        <v>90</v>
      </c>
      <c r="J17" s="75">
        <f t="shared" si="7"/>
        <v>100</v>
      </c>
      <c r="K17" s="79">
        <v>50</v>
      </c>
      <c r="L17" s="78">
        <f t="shared" si="8"/>
        <v>50</v>
      </c>
      <c r="M17" s="75">
        <f t="shared" si="4"/>
        <v>185</v>
      </c>
      <c r="N17" s="75">
        <f t="shared" si="5"/>
        <v>195</v>
      </c>
      <c r="O17" s="75">
        <f t="shared" si="6"/>
        <v>520.71800000000007</v>
      </c>
      <c r="P17" t="s">
        <v>197</v>
      </c>
    </row>
    <row r="18" spans="1:16" ht="30" customHeight="1" x14ac:dyDescent="0.25">
      <c r="A18" s="4">
        <v>7</v>
      </c>
      <c r="B18" s="55" t="s">
        <v>163</v>
      </c>
      <c r="C18" s="17" t="s">
        <v>164</v>
      </c>
      <c r="D18" s="18" t="s">
        <v>154</v>
      </c>
      <c r="E18" s="75">
        <v>162.47499999999999</v>
      </c>
      <c r="F18" s="75">
        <v>322.58199999999999</v>
      </c>
      <c r="G18" s="75">
        <v>0</v>
      </c>
      <c r="H18" s="75">
        <f t="shared" si="9"/>
        <v>0</v>
      </c>
      <c r="I18" s="75">
        <v>0</v>
      </c>
      <c r="J18" s="75">
        <f t="shared" si="7"/>
        <v>0</v>
      </c>
      <c r="K18" s="75" t="s">
        <v>211</v>
      </c>
      <c r="L18" s="78">
        <v>0</v>
      </c>
      <c r="M18" s="75">
        <v>0</v>
      </c>
      <c r="N18" s="75">
        <f t="shared" si="5"/>
        <v>0</v>
      </c>
      <c r="O18" s="75">
        <v>0</v>
      </c>
      <c r="P18" t="s">
        <v>195</v>
      </c>
    </row>
    <row r="19" spans="1:16" ht="30" customHeight="1" x14ac:dyDescent="0.25">
      <c r="A19" s="4">
        <v>8</v>
      </c>
      <c r="B19" s="55" t="s">
        <v>81</v>
      </c>
      <c r="C19" s="17" t="s">
        <v>80</v>
      </c>
      <c r="D19" s="18" t="s">
        <v>154</v>
      </c>
      <c r="E19" s="75">
        <v>130.98599999999999</v>
      </c>
      <c r="F19" s="75">
        <v>289.46800000000002</v>
      </c>
      <c r="G19" s="75">
        <v>45</v>
      </c>
      <c r="H19" s="75">
        <f t="shared" si="9"/>
        <v>45</v>
      </c>
      <c r="I19" s="75">
        <v>95</v>
      </c>
      <c r="J19" s="75">
        <f t="shared" si="7"/>
        <v>105.55555555555556</v>
      </c>
      <c r="K19" s="75">
        <v>50</v>
      </c>
      <c r="L19" s="78">
        <f t="shared" si="8"/>
        <v>50</v>
      </c>
      <c r="M19" s="75">
        <f t="shared" si="4"/>
        <v>190</v>
      </c>
      <c r="N19" s="75">
        <f t="shared" si="5"/>
        <v>200.55555555555554</v>
      </c>
      <c r="O19" s="75">
        <f t="shared" si="6"/>
        <v>490.02355555555556</v>
      </c>
      <c r="P19" t="s">
        <v>196</v>
      </c>
    </row>
    <row r="20" spans="1:16" ht="30" customHeight="1" x14ac:dyDescent="0.25">
      <c r="A20" s="4">
        <v>9</v>
      </c>
      <c r="B20" s="55" t="s">
        <v>59</v>
      </c>
      <c r="C20" s="17" t="s">
        <v>58</v>
      </c>
      <c r="D20" s="18" t="s">
        <v>154</v>
      </c>
      <c r="E20" s="75">
        <v>119.188</v>
      </c>
      <c r="F20" s="75">
        <v>286.33199999999999</v>
      </c>
      <c r="G20" s="75">
        <v>45</v>
      </c>
      <c r="H20" s="75">
        <f t="shared" si="9"/>
        <v>45</v>
      </c>
      <c r="I20" s="75">
        <v>85</v>
      </c>
      <c r="J20" s="75">
        <f t="shared" si="7"/>
        <v>94.444444444444443</v>
      </c>
      <c r="K20" s="75">
        <v>45</v>
      </c>
      <c r="L20" s="78">
        <f t="shared" si="8"/>
        <v>45</v>
      </c>
      <c r="M20" s="75">
        <f t="shared" si="4"/>
        <v>175</v>
      </c>
      <c r="N20" s="75">
        <f t="shared" si="5"/>
        <v>184.44444444444446</v>
      </c>
      <c r="O20" s="75">
        <f t="shared" si="6"/>
        <v>470.77644444444445</v>
      </c>
      <c r="P20" t="s">
        <v>194</v>
      </c>
    </row>
    <row r="21" spans="1:16" ht="30" customHeight="1" x14ac:dyDescent="0.25">
      <c r="A21" s="4">
        <v>10</v>
      </c>
      <c r="B21" s="55" t="s">
        <v>77</v>
      </c>
      <c r="C21" s="17" t="s">
        <v>76</v>
      </c>
      <c r="D21" s="18" t="s">
        <v>154</v>
      </c>
      <c r="E21" s="82">
        <v>111.7</v>
      </c>
      <c r="F21" s="75">
        <v>257.41500000000002</v>
      </c>
      <c r="G21" s="75">
        <v>50</v>
      </c>
      <c r="H21" s="75">
        <f t="shared" si="9"/>
        <v>50</v>
      </c>
      <c r="I21" s="75">
        <v>90</v>
      </c>
      <c r="J21" s="75">
        <f t="shared" si="7"/>
        <v>100</v>
      </c>
      <c r="K21" s="82">
        <v>50</v>
      </c>
      <c r="L21" s="78">
        <f t="shared" si="8"/>
        <v>50</v>
      </c>
      <c r="M21" s="75">
        <f t="shared" si="4"/>
        <v>190</v>
      </c>
      <c r="N21" s="75">
        <f t="shared" si="5"/>
        <v>200</v>
      </c>
      <c r="O21" s="75">
        <f t="shared" si="6"/>
        <v>457.41500000000002</v>
      </c>
      <c r="P21" t="s">
        <v>196</v>
      </c>
    </row>
    <row r="22" spans="1:16" ht="30" customHeight="1" x14ac:dyDescent="0.25">
      <c r="A22" s="4">
        <v>11</v>
      </c>
      <c r="B22" s="55" t="s">
        <v>65</v>
      </c>
      <c r="C22" s="17" t="s">
        <v>64</v>
      </c>
      <c r="D22" s="18" t="s">
        <v>154</v>
      </c>
      <c r="E22" s="75">
        <v>91.4</v>
      </c>
      <c r="F22" s="75">
        <v>236.87200000000001</v>
      </c>
      <c r="G22" s="75">
        <v>50</v>
      </c>
      <c r="H22" s="75">
        <f t="shared" si="9"/>
        <v>50</v>
      </c>
      <c r="I22" s="75">
        <v>90</v>
      </c>
      <c r="J22" s="75">
        <f t="shared" si="7"/>
        <v>100</v>
      </c>
      <c r="K22" s="75">
        <v>50</v>
      </c>
      <c r="L22" s="78">
        <f t="shared" si="8"/>
        <v>50</v>
      </c>
      <c r="M22" s="75">
        <f t="shared" si="4"/>
        <v>190</v>
      </c>
      <c r="N22" s="75">
        <f t="shared" si="5"/>
        <v>200</v>
      </c>
      <c r="O22" s="75">
        <f t="shared" si="6"/>
        <v>436.87200000000001</v>
      </c>
      <c r="P22" t="s">
        <v>238</v>
      </c>
    </row>
    <row r="23" spans="1:16" ht="30" customHeight="1" x14ac:dyDescent="0.25">
      <c r="A23" s="4">
        <v>12</v>
      </c>
      <c r="B23" s="55" t="s">
        <v>128</v>
      </c>
      <c r="C23" s="17" t="s">
        <v>127</v>
      </c>
      <c r="D23" s="18" t="s">
        <v>154</v>
      </c>
      <c r="E23" s="75">
        <v>82.808999999999997</v>
      </c>
      <c r="F23" s="75">
        <v>193.024</v>
      </c>
      <c r="G23" s="75">
        <v>45</v>
      </c>
      <c r="H23" s="75">
        <f t="shared" si="9"/>
        <v>45</v>
      </c>
      <c r="I23" s="75">
        <v>80</v>
      </c>
      <c r="J23" s="75">
        <f t="shared" si="7"/>
        <v>88.888888888888886</v>
      </c>
      <c r="K23" s="75">
        <v>45</v>
      </c>
      <c r="L23" s="78">
        <f t="shared" si="8"/>
        <v>45</v>
      </c>
      <c r="M23" s="75">
        <f t="shared" si="4"/>
        <v>170</v>
      </c>
      <c r="N23" s="75">
        <f t="shared" si="5"/>
        <v>178.88888888888889</v>
      </c>
      <c r="O23" s="75">
        <f t="shared" si="6"/>
        <v>371.91288888888892</v>
      </c>
      <c r="P23" t="s">
        <v>197</v>
      </c>
    </row>
    <row r="24" spans="1:16" ht="30" customHeight="1" x14ac:dyDescent="0.25">
      <c r="A24" s="4">
        <v>13</v>
      </c>
      <c r="B24" s="55" t="s">
        <v>155</v>
      </c>
      <c r="C24" s="17" t="s">
        <v>156</v>
      </c>
      <c r="D24" s="18" t="s">
        <v>154</v>
      </c>
      <c r="E24" s="75">
        <v>103.214</v>
      </c>
      <c r="F24" s="75">
        <v>165.202</v>
      </c>
      <c r="G24" s="75">
        <v>40</v>
      </c>
      <c r="H24" s="75">
        <f t="shared" si="9"/>
        <v>40</v>
      </c>
      <c r="I24" s="75">
        <v>90</v>
      </c>
      <c r="J24" s="75">
        <f t="shared" si="7"/>
        <v>100</v>
      </c>
      <c r="K24" s="75">
        <v>50</v>
      </c>
      <c r="L24" s="78">
        <f t="shared" si="8"/>
        <v>50</v>
      </c>
      <c r="M24" s="75">
        <f t="shared" si="4"/>
        <v>180</v>
      </c>
      <c r="N24" s="75">
        <f t="shared" si="5"/>
        <v>190</v>
      </c>
      <c r="O24" s="75">
        <f t="shared" si="6"/>
        <v>355.202</v>
      </c>
      <c r="P24" t="s">
        <v>198</v>
      </c>
    </row>
    <row r="25" spans="1:16" ht="30" customHeight="1" x14ac:dyDescent="0.25">
      <c r="A25" s="4">
        <v>14</v>
      </c>
      <c r="B25" s="55" t="s">
        <v>99</v>
      </c>
      <c r="C25" s="17" t="s">
        <v>98</v>
      </c>
      <c r="D25" s="18" t="s">
        <v>154</v>
      </c>
      <c r="E25" s="75">
        <v>82.506</v>
      </c>
      <c r="F25" s="75">
        <v>154.685</v>
      </c>
      <c r="G25" s="75">
        <v>50</v>
      </c>
      <c r="H25" s="75">
        <f t="shared" si="9"/>
        <v>50</v>
      </c>
      <c r="I25" s="75">
        <v>90</v>
      </c>
      <c r="J25" s="75">
        <f t="shared" si="7"/>
        <v>100</v>
      </c>
      <c r="K25" s="75">
        <v>50</v>
      </c>
      <c r="L25" s="78">
        <f t="shared" si="8"/>
        <v>50</v>
      </c>
      <c r="M25" s="75">
        <f t="shared" si="4"/>
        <v>190</v>
      </c>
      <c r="N25" s="75">
        <f t="shared" si="5"/>
        <v>200</v>
      </c>
      <c r="O25" s="75">
        <f t="shared" si="6"/>
        <v>354.685</v>
      </c>
      <c r="P25" t="s">
        <v>195</v>
      </c>
    </row>
    <row r="26" spans="1:16" ht="30" customHeight="1" x14ac:dyDescent="0.25">
      <c r="A26" s="4">
        <v>15</v>
      </c>
      <c r="B26" s="55" t="s">
        <v>159</v>
      </c>
      <c r="C26" s="17" t="s">
        <v>160</v>
      </c>
      <c r="D26" s="18" t="s">
        <v>154</v>
      </c>
      <c r="E26" s="75">
        <v>68.168000000000006</v>
      </c>
      <c r="F26" s="75">
        <v>113.57899999999999</v>
      </c>
      <c r="G26" s="75">
        <v>40</v>
      </c>
      <c r="H26" s="75">
        <f t="shared" si="9"/>
        <v>40</v>
      </c>
      <c r="I26" s="75">
        <v>90</v>
      </c>
      <c r="J26" s="75">
        <f t="shared" si="7"/>
        <v>100</v>
      </c>
      <c r="K26" s="75">
        <v>50</v>
      </c>
      <c r="L26" s="78">
        <f t="shared" si="8"/>
        <v>50</v>
      </c>
      <c r="M26" s="75">
        <f t="shared" si="4"/>
        <v>180</v>
      </c>
      <c r="N26" s="75">
        <f t="shared" si="5"/>
        <v>190</v>
      </c>
      <c r="O26" s="75">
        <f t="shared" si="6"/>
        <v>303.57900000000001</v>
      </c>
      <c r="P26" t="s">
        <v>195</v>
      </c>
    </row>
    <row r="27" spans="1:16" ht="30" customHeight="1" x14ac:dyDescent="0.25">
      <c r="A27" s="4">
        <v>16</v>
      </c>
      <c r="B27" s="55" t="s">
        <v>157</v>
      </c>
      <c r="C27" s="17" t="s">
        <v>158</v>
      </c>
      <c r="D27" s="18" t="s">
        <v>154</v>
      </c>
      <c r="E27" s="75">
        <v>27.994</v>
      </c>
      <c r="F27" s="75">
        <v>68.831000000000003</v>
      </c>
      <c r="G27" s="78">
        <v>35</v>
      </c>
      <c r="H27" s="75">
        <f t="shared" si="9"/>
        <v>35</v>
      </c>
      <c r="I27" s="75">
        <v>80</v>
      </c>
      <c r="J27" s="75">
        <f t="shared" si="7"/>
        <v>88.888888888888886</v>
      </c>
      <c r="K27" s="75">
        <v>40</v>
      </c>
      <c r="L27" s="78">
        <f t="shared" si="8"/>
        <v>40</v>
      </c>
      <c r="M27" s="75">
        <f t="shared" si="4"/>
        <v>155</v>
      </c>
      <c r="N27" s="75">
        <f t="shared" si="5"/>
        <v>163.88888888888889</v>
      </c>
      <c r="O27" s="75">
        <f t="shared" si="6"/>
        <v>232.71988888888887</v>
      </c>
      <c r="P27" t="s">
        <v>196</v>
      </c>
    </row>
    <row r="28" spans="1:16" ht="24.95" customHeight="1" x14ac:dyDescent="0.25">
      <c r="A28" s="128">
        <v>17</v>
      </c>
      <c r="B28" s="55" t="s">
        <v>118</v>
      </c>
      <c r="C28" s="17" t="s">
        <v>117</v>
      </c>
      <c r="D28" s="18" t="s">
        <v>154</v>
      </c>
      <c r="E28" s="75">
        <v>22.6</v>
      </c>
      <c r="F28" s="75">
        <v>60.902000000000001</v>
      </c>
      <c r="G28" s="78">
        <v>30</v>
      </c>
      <c r="H28" s="75">
        <f t="shared" si="9"/>
        <v>30</v>
      </c>
      <c r="I28" s="75">
        <v>70</v>
      </c>
      <c r="J28" s="75">
        <f t="shared" si="7"/>
        <v>77.777777777777771</v>
      </c>
      <c r="K28" s="75">
        <v>40</v>
      </c>
      <c r="L28" s="78">
        <f t="shared" ref="L28" si="10">K28*$L$13/$K$13</f>
        <v>40</v>
      </c>
      <c r="M28" s="75">
        <f t="shared" ref="M28" si="11">G28+I28+K28</f>
        <v>140</v>
      </c>
      <c r="N28" s="75">
        <f t="shared" ref="N28" si="12">H28+J28+L28</f>
        <v>147.77777777777777</v>
      </c>
      <c r="O28" s="75">
        <f t="shared" ref="O28" si="13">F28+N28</f>
        <v>208.67977777777776</v>
      </c>
      <c r="P28" t="s">
        <v>193</v>
      </c>
    </row>
    <row r="29" spans="1:16" ht="15.75" x14ac:dyDescent="0.2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1"/>
    </row>
    <row r="30" spans="1:16" ht="44.25" customHeight="1" x14ac:dyDescent="0.2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</row>
  </sheetData>
  <sheetProtection algorithmName="SHA-512" hashValue="fmZRvIdnRskIc47K9MYzsqmjIBQ6rsK+oZ+AdreOnIcF51vMqB/9xBDtgClAJAvL4+Y7kIqW9FsOck+KSaS0AQ==" saltValue="cm3mE8toTLafh9dNjvy7XQ==" spinCount="100000" sheet="1" objects="1" scenarios="1"/>
  <mergeCells count="11">
    <mergeCell ref="A1:O1"/>
    <mergeCell ref="K2:L2"/>
    <mergeCell ref="A3:D3"/>
    <mergeCell ref="G2:J2"/>
    <mergeCell ref="A30:O30"/>
    <mergeCell ref="A7:O7"/>
    <mergeCell ref="A29:O29"/>
    <mergeCell ref="A9:O9"/>
    <mergeCell ref="K10:L10"/>
    <mergeCell ref="A11:D11"/>
    <mergeCell ref="G10:J10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2"/>
  <sheetViews>
    <sheetView topLeftCell="A19" workbookViewId="0">
      <selection activeCell="R1" sqref="R1:R1048576"/>
    </sheetView>
  </sheetViews>
  <sheetFormatPr defaultRowHeight="15" x14ac:dyDescent="0.25"/>
  <cols>
    <col min="1" max="1" width="3.85546875" style="1" customWidth="1"/>
    <col min="2" max="2" width="12.28515625" style="10" customWidth="1"/>
    <col min="3" max="3" width="17.5703125" style="10" customWidth="1"/>
    <col min="4" max="4" width="19.7109375" style="10" customWidth="1"/>
    <col min="5" max="5" width="14.140625" style="10" customWidth="1"/>
    <col min="6" max="6" width="14.5703125" style="10" customWidth="1"/>
    <col min="7" max="8" width="9.28515625" style="10" customWidth="1"/>
    <col min="9" max="9" width="9.28515625" style="23" customWidth="1"/>
    <col min="10" max="10" width="9.140625" style="23"/>
    <col min="11" max="11" width="16.7109375" style="10" customWidth="1"/>
    <col min="12" max="12" width="11.42578125" style="23" bestFit="1" customWidth="1"/>
    <col min="13" max="13" width="10.7109375" style="10" customWidth="1"/>
    <col min="14" max="14" width="11.28515625" style="23" customWidth="1"/>
    <col min="15" max="15" width="11.7109375" style="10" customWidth="1"/>
  </cols>
  <sheetData>
    <row r="1" spans="1:16" ht="15.75" x14ac:dyDescent="0.25">
      <c r="A1" s="154" t="s">
        <v>236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36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6" ht="78" customHeight="1" x14ac:dyDescent="0.25">
      <c r="A3" s="2" t="s">
        <v>41</v>
      </c>
      <c r="B3" s="9" t="s">
        <v>42</v>
      </c>
      <c r="C3" s="32" t="s">
        <v>46</v>
      </c>
      <c r="D3" s="9" t="s">
        <v>43</v>
      </c>
      <c r="E3" s="103" t="s">
        <v>202</v>
      </c>
      <c r="F3" s="103" t="s">
        <v>201</v>
      </c>
      <c r="G3" s="144" t="s">
        <v>203</v>
      </c>
      <c r="H3" s="145"/>
      <c r="I3" s="145"/>
      <c r="J3" s="143"/>
      <c r="K3" s="142" t="s">
        <v>204</v>
      </c>
      <c r="L3" s="143"/>
      <c r="M3" s="11" t="s">
        <v>44</v>
      </c>
      <c r="N3" s="11" t="s">
        <v>45</v>
      </c>
      <c r="O3" s="103" t="s">
        <v>205</v>
      </c>
    </row>
    <row r="4" spans="1:16" ht="66.75" customHeight="1" x14ac:dyDescent="0.25">
      <c r="A4" s="148" t="s">
        <v>167</v>
      </c>
      <c r="B4" s="148"/>
      <c r="C4" s="148"/>
      <c r="D4" s="148"/>
      <c r="E4" s="12"/>
      <c r="F4" s="12"/>
      <c r="G4" s="12" t="s">
        <v>206</v>
      </c>
      <c r="H4" s="12" t="s">
        <v>207</v>
      </c>
      <c r="I4" s="12" t="s">
        <v>208</v>
      </c>
      <c r="J4" s="13" t="s">
        <v>209</v>
      </c>
      <c r="K4" s="14" t="s">
        <v>210</v>
      </c>
      <c r="L4" s="12" t="s">
        <v>207</v>
      </c>
      <c r="M4" s="12"/>
      <c r="N4" s="12"/>
      <c r="O4" s="11"/>
    </row>
    <row r="5" spans="1:16" ht="26.25" x14ac:dyDescent="0.25">
      <c r="A5" s="4">
        <v>1</v>
      </c>
      <c r="B5" s="28" t="s">
        <v>169</v>
      </c>
      <c r="C5" s="17" t="s">
        <v>170</v>
      </c>
      <c r="D5" s="18" t="s">
        <v>168</v>
      </c>
      <c r="E5" s="89">
        <v>207.49</v>
      </c>
      <c r="F5" s="89">
        <v>806.22</v>
      </c>
      <c r="G5" s="89">
        <v>35</v>
      </c>
      <c r="H5" s="89">
        <v>50</v>
      </c>
      <c r="I5" s="85">
        <v>80</v>
      </c>
      <c r="J5" s="85">
        <f>I5*$J$6/$I$6</f>
        <v>88.888888888888886</v>
      </c>
      <c r="K5" s="89">
        <v>50</v>
      </c>
      <c r="L5" s="85">
        <v>50</v>
      </c>
      <c r="M5" s="85">
        <f>G5+I5+K5</f>
        <v>165</v>
      </c>
      <c r="N5" s="85">
        <f>H5+J5+L5</f>
        <v>188.88888888888889</v>
      </c>
      <c r="O5" s="85">
        <f>F5+N5</f>
        <v>995.10888888888894</v>
      </c>
      <c r="P5" t="s">
        <v>194</v>
      </c>
    </row>
    <row r="6" spans="1:16" ht="26.25" x14ac:dyDescent="0.25">
      <c r="A6" s="8">
        <v>2</v>
      </c>
      <c r="B6" s="28" t="s">
        <v>149</v>
      </c>
      <c r="C6" s="17" t="s">
        <v>150</v>
      </c>
      <c r="D6" s="18" t="s">
        <v>168</v>
      </c>
      <c r="E6" s="81">
        <v>141.09</v>
      </c>
      <c r="F6" s="89">
        <v>615.91999999999996</v>
      </c>
      <c r="G6" s="81">
        <v>30</v>
      </c>
      <c r="H6" s="127">
        <f>G6*$H$5/$G$5</f>
        <v>42.857142857142854</v>
      </c>
      <c r="I6" s="92">
        <v>90</v>
      </c>
      <c r="J6" s="85">
        <v>100</v>
      </c>
      <c r="K6" s="92">
        <v>50</v>
      </c>
      <c r="L6" s="92">
        <v>50</v>
      </c>
      <c r="M6" s="85">
        <f>G6+I6+K6</f>
        <v>170</v>
      </c>
      <c r="N6" s="85">
        <f>H6+J6+L6</f>
        <v>192.85714285714286</v>
      </c>
      <c r="O6" s="85">
        <f>F6+N6</f>
        <v>808.77714285714285</v>
      </c>
      <c r="P6" t="s">
        <v>195</v>
      </c>
    </row>
    <row r="7" spans="1:16" x14ac:dyDescent="0.25">
      <c r="A7" s="6"/>
      <c r="B7" s="22"/>
      <c r="C7" s="22"/>
    </row>
    <row r="8" spans="1:16" x14ac:dyDescent="0.25">
      <c r="A8" s="6"/>
      <c r="B8" s="22"/>
      <c r="C8" s="22"/>
    </row>
    <row r="9" spans="1:16" ht="15.75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spans="1:16" ht="63.75" x14ac:dyDescent="0.25">
      <c r="A10" s="5" t="s">
        <v>47</v>
      </c>
      <c r="B10" s="11" t="s">
        <v>42</v>
      </c>
      <c r="C10" s="43" t="s">
        <v>46</v>
      </c>
      <c r="D10" s="9" t="s">
        <v>43</v>
      </c>
      <c r="E10" s="103" t="s">
        <v>202</v>
      </c>
      <c r="F10" s="103" t="s">
        <v>201</v>
      </c>
      <c r="G10" s="144" t="s">
        <v>203</v>
      </c>
      <c r="H10" s="145"/>
      <c r="I10" s="145"/>
      <c r="J10" s="143"/>
      <c r="K10" s="142" t="s">
        <v>204</v>
      </c>
      <c r="L10" s="143"/>
      <c r="M10" s="11" t="s">
        <v>44</v>
      </c>
      <c r="N10" s="11" t="s">
        <v>45</v>
      </c>
      <c r="O10" s="103" t="s">
        <v>205</v>
      </c>
    </row>
    <row r="11" spans="1:16" ht="47.25" customHeight="1" x14ac:dyDescent="0.25">
      <c r="A11" s="148" t="s">
        <v>171</v>
      </c>
      <c r="B11" s="148"/>
      <c r="C11" s="148"/>
      <c r="D11" s="148"/>
      <c r="E11" s="12"/>
      <c r="F11" s="12"/>
      <c r="G11" s="12" t="s">
        <v>206</v>
      </c>
      <c r="H11" s="12" t="s">
        <v>207</v>
      </c>
      <c r="I11" s="12" t="s">
        <v>208</v>
      </c>
      <c r="J11" s="13" t="s">
        <v>209</v>
      </c>
      <c r="K11" s="14" t="s">
        <v>210</v>
      </c>
      <c r="L11" s="12" t="s">
        <v>207</v>
      </c>
      <c r="M11" s="12"/>
      <c r="N11" s="12"/>
      <c r="O11" s="11"/>
    </row>
    <row r="12" spans="1:16" ht="30" customHeight="1" x14ac:dyDescent="0.25">
      <c r="A12" s="3">
        <v>1</v>
      </c>
      <c r="B12" s="45" t="s">
        <v>101</v>
      </c>
      <c r="C12" s="48" t="s">
        <v>100</v>
      </c>
      <c r="D12" s="18" t="s">
        <v>174</v>
      </c>
      <c r="E12" s="77">
        <v>281.46300000000002</v>
      </c>
      <c r="F12" s="77">
        <v>731.21799999999996</v>
      </c>
      <c r="G12" s="77">
        <v>45</v>
      </c>
      <c r="H12" s="77">
        <f>G12*$H$13/$G$13</f>
        <v>45</v>
      </c>
      <c r="I12" s="77">
        <v>90</v>
      </c>
      <c r="J12" s="77">
        <f>I12*$J$15/$I$15</f>
        <v>94.736842105263165</v>
      </c>
      <c r="K12" s="77">
        <v>50</v>
      </c>
      <c r="L12" s="77">
        <v>50</v>
      </c>
      <c r="M12" s="86">
        <f>G12+I12+K12</f>
        <v>185</v>
      </c>
      <c r="N12" s="77">
        <f>H12+J12+L12</f>
        <v>189.73684210526318</v>
      </c>
      <c r="O12" s="77">
        <f>F12+N12</f>
        <v>920.9548421052632</v>
      </c>
      <c r="P12" t="s">
        <v>196</v>
      </c>
    </row>
    <row r="13" spans="1:16" ht="30" customHeight="1" x14ac:dyDescent="0.25">
      <c r="A13" s="3">
        <v>2</v>
      </c>
      <c r="B13" s="44" t="s">
        <v>142</v>
      </c>
      <c r="C13" s="48" t="s">
        <v>143</v>
      </c>
      <c r="D13" s="18" t="s">
        <v>174</v>
      </c>
      <c r="E13" s="77">
        <v>374.58800000000002</v>
      </c>
      <c r="F13" s="77">
        <v>674.56299999999999</v>
      </c>
      <c r="G13" s="77">
        <v>50</v>
      </c>
      <c r="H13" s="77">
        <v>50</v>
      </c>
      <c r="I13" s="77">
        <v>90</v>
      </c>
      <c r="J13" s="77">
        <f t="shared" ref="J13:J16" si="0">I13*$J$15/$I$15</f>
        <v>94.736842105263165</v>
      </c>
      <c r="K13" s="77">
        <v>50</v>
      </c>
      <c r="L13" s="77">
        <f>K13*$L$12/$K$12</f>
        <v>50</v>
      </c>
      <c r="M13" s="86">
        <f t="shared" ref="M13:M16" si="1">G13+I13+K13</f>
        <v>190</v>
      </c>
      <c r="N13" s="77">
        <f t="shared" ref="N13:N16" si="2">H13+J13+L13</f>
        <v>194.73684210526318</v>
      </c>
      <c r="O13" s="77">
        <f t="shared" ref="O13:O16" si="3">F13+N13</f>
        <v>869.29984210526322</v>
      </c>
      <c r="P13" t="s">
        <v>198</v>
      </c>
    </row>
    <row r="14" spans="1:16" ht="30" customHeight="1" x14ac:dyDescent="0.25">
      <c r="A14" s="3">
        <v>3</v>
      </c>
      <c r="B14" s="44" t="s">
        <v>23</v>
      </c>
      <c r="C14" s="48" t="s">
        <v>24</v>
      </c>
      <c r="D14" s="18" t="s">
        <v>174</v>
      </c>
      <c r="E14" s="77">
        <v>171.5</v>
      </c>
      <c r="F14" s="77">
        <v>523.12699999999995</v>
      </c>
      <c r="G14" s="77">
        <v>45</v>
      </c>
      <c r="H14" s="77">
        <f>G14*$H$13/$G$13</f>
        <v>45</v>
      </c>
      <c r="I14" s="77">
        <v>90</v>
      </c>
      <c r="J14" s="77">
        <f t="shared" si="0"/>
        <v>94.736842105263165</v>
      </c>
      <c r="K14" s="77">
        <v>50</v>
      </c>
      <c r="L14" s="77">
        <f t="shared" ref="L14:L16" si="4">K14*$L$12/$K$12</f>
        <v>50</v>
      </c>
      <c r="M14" s="86">
        <f t="shared" si="1"/>
        <v>185</v>
      </c>
      <c r="N14" s="77">
        <f t="shared" si="2"/>
        <v>189.73684210526318</v>
      </c>
      <c r="O14" s="77">
        <f t="shared" si="3"/>
        <v>712.86384210526307</v>
      </c>
      <c r="P14" t="s">
        <v>194</v>
      </c>
    </row>
    <row r="15" spans="1:16" ht="30" customHeight="1" x14ac:dyDescent="0.25">
      <c r="A15" s="3">
        <v>4</v>
      </c>
      <c r="B15" s="44" t="s">
        <v>81</v>
      </c>
      <c r="C15" s="48" t="s">
        <v>80</v>
      </c>
      <c r="D15" s="18" t="s">
        <v>174</v>
      </c>
      <c r="E15" s="90">
        <v>130.98599999999999</v>
      </c>
      <c r="F15" s="77">
        <v>339.01600000000002</v>
      </c>
      <c r="G15" s="77">
        <v>45</v>
      </c>
      <c r="H15" s="77">
        <f t="shared" ref="H15:H16" si="5">G15*$H$13/$G$13</f>
        <v>45</v>
      </c>
      <c r="I15" s="77">
        <v>95</v>
      </c>
      <c r="J15" s="77">
        <v>100</v>
      </c>
      <c r="K15" s="90">
        <v>50</v>
      </c>
      <c r="L15" s="77">
        <f t="shared" si="4"/>
        <v>50</v>
      </c>
      <c r="M15" s="86">
        <f t="shared" si="1"/>
        <v>190</v>
      </c>
      <c r="N15" s="77">
        <f t="shared" si="2"/>
        <v>195</v>
      </c>
      <c r="O15" s="77">
        <f t="shared" si="3"/>
        <v>534.01600000000008</v>
      </c>
      <c r="P15" t="s">
        <v>195</v>
      </c>
    </row>
    <row r="16" spans="1:16" ht="30" customHeight="1" x14ac:dyDescent="0.25">
      <c r="A16" s="3">
        <v>5</v>
      </c>
      <c r="B16" s="54" t="s">
        <v>175</v>
      </c>
      <c r="C16" s="48" t="s">
        <v>176</v>
      </c>
      <c r="D16" s="18" t="s">
        <v>174</v>
      </c>
      <c r="E16" s="77">
        <v>149.28100000000001</v>
      </c>
      <c r="F16" s="77">
        <v>333.18900000000002</v>
      </c>
      <c r="G16" s="77">
        <v>45</v>
      </c>
      <c r="H16" s="77">
        <f t="shared" si="5"/>
        <v>45</v>
      </c>
      <c r="I16" s="77">
        <v>90</v>
      </c>
      <c r="J16" s="77">
        <f t="shared" si="0"/>
        <v>94.736842105263165</v>
      </c>
      <c r="K16" s="77">
        <v>45</v>
      </c>
      <c r="L16" s="77">
        <f t="shared" si="4"/>
        <v>45</v>
      </c>
      <c r="M16" s="86">
        <f t="shared" si="1"/>
        <v>180</v>
      </c>
      <c r="N16" s="77">
        <f t="shared" si="2"/>
        <v>184.73684210526318</v>
      </c>
      <c r="O16" s="77">
        <f t="shared" si="3"/>
        <v>517.9258421052632</v>
      </c>
      <c r="P16" t="s">
        <v>194</v>
      </c>
    </row>
    <row r="18" spans="1:16" ht="30.75" customHeight="1" x14ac:dyDescent="0.2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50"/>
    </row>
    <row r="19" spans="1:16" ht="63.75" x14ac:dyDescent="0.25">
      <c r="A19" s="42" t="s">
        <v>47</v>
      </c>
      <c r="B19" s="11" t="s">
        <v>42</v>
      </c>
      <c r="C19" s="43" t="s">
        <v>46</v>
      </c>
      <c r="D19" s="9" t="s">
        <v>43</v>
      </c>
      <c r="E19" s="103" t="s">
        <v>202</v>
      </c>
      <c r="F19" s="103" t="s">
        <v>201</v>
      </c>
      <c r="G19" s="144" t="s">
        <v>203</v>
      </c>
      <c r="H19" s="145"/>
      <c r="I19" s="145"/>
      <c r="J19" s="143"/>
      <c r="K19" s="142" t="s">
        <v>204</v>
      </c>
      <c r="L19" s="143"/>
      <c r="M19" s="11" t="s">
        <v>44</v>
      </c>
      <c r="N19" s="11" t="s">
        <v>45</v>
      </c>
      <c r="O19" s="103" t="s">
        <v>205</v>
      </c>
    </row>
    <row r="20" spans="1:16" ht="81" customHeight="1" x14ac:dyDescent="0.25">
      <c r="A20" s="148" t="s">
        <v>179</v>
      </c>
      <c r="B20" s="148"/>
      <c r="C20" s="148"/>
      <c r="D20" s="148"/>
      <c r="E20" s="12"/>
      <c r="F20" s="12"/>
      <c r="G20" s="12" t="s">
        <v>206</v>
      </c>
      <c r="H20" s="12" t="s">
        <v>207</v>
      </c>
      <c r="I20" s="12" t="s">
        <v>208</v>
      </c>
      <c r="J20" s="13" t="s">
        <v>209</v>
      </c>
      <c r="K20" s="14" t="s">
        <v>210</v>
      </c>
      <c r="L20" s="12" t="s">
        <v>207</v>
      </c>
      <c r="M20" s="12"/>
      <c r="N20" s="12"/>
      <c r="O20" s="11"/>
    </row>
    <row r="21" spans="1:16" ht="26.25" x14ac:dyDescent="0.25">
      <c r="A21" s="4">
        <v>1</v>
      </c>
      <c r="B21" s="28" t="s">
        <v>185</v>
      </c>
      <c r="C21" s="17" t="s">
        <v>186</v>
      </c>
      <c r="D21" s="18" t="s">
        <v>182</v>
      </c>
      <c r="E21" s="77">
        <v>498.79399999999998</v>
      </c>
      <c r="F21" s="77">
        <v>663.54200000000003</v>
      </c>
      <c r="G21" s="77">
        <v>0</v>
      </c>
      <c r="H21" s="77">
        <v>0</v>
      </c>
      <c r="I21" s="77">
        <v>0</v>
      </c>
      <c r="J21" s="77">
        <v>0</v>
      </c>
      <c r="K21" s="77" t="s">
        <v>211</v>
      </c>
      <c r="L21" s="86">
        <v>0</v>
      </c>
      <c r="M21" s="77">
        <v>0</v>
      </c>
      <c r="N21" s="77">
        <v>0</v>
      </c>
      <c r="O21" s="77">
        <v>0</v>
      </c>
      <c r="P21" t="s">
        <v>190</v>
      </c>
    </row>
    <row r="22" spans="1:16" ht="26.25" x14ac:dyDescent="0.25">
      <c r="A22" s="4">
        <v>2</v>
      </c>
      <c r="B22" s="28" t="s">
        <v>183</v>
      </c>
      <c r="C22" s="17" t="s">
        <v>184</v>
      </c>
      <c r="D22" s="18" t="s">
        <v>182</v>
      </c>
      <c r="E22" s="77">
        <v>343.33</v>
      </c>
      <c r="F22" s="77">
        <v>561.43399999999997</v>
      </c>
      <c r="G22" s="77">
        <v>50</v>
      </c>
      <c r="H22" s="77">
        <v>50</v>
      </c>
      <c r="I22" s="77">
        <v>100</v>
      </c>
      <c r="J22" s="77">
        <v>100</v>
      </c>
      <c r="K22" s="77">
        <v>50</v>
      </c>
      <c r="L22" s="86">
        <v>50</v>
      </c>
      <c r="M22" s="77">
        <f>G22+I22+K22</f>
        <v>200</v>
      </c>
      <c r="N22" s="77">
        <f>H22+J22+L22</f>
        <v>200</v>
      </c>
      <c r="O22" s="77">
        <f>F22+N22</f>
        <v>761.43399999999997</v>
      </c>
      <c r="P22" t="s">
        <v>195</v>
      </c>
    </row>
    <row r="23" spans="1:16" ht="26.25" x14ac:dyDescent="0.25">
      <c r="A23" s="4">
        <v>3</v>
      </c>
      <c r="B23" s="28" t="s">
        <v>134</v>
      </c>
      <c r="C23" s="17" t="s">
        <v>133</v>
      </c>
      <c r="D23" s="18" t="s">
        <v>182</v>
      </c>
      <c r="E23" s="77">
        <v>493.22500000000002</v>
      </c>
      <c r="F23" s="77">
        <v>551.41800000000001</v>
      </c>
      <c r="G23" s="77">
        <v>50</v>
      </c>
      <c r="H23" s="77">
        <f>G23*$H$22/$G$22</f>
        <v>50</v>
      </c>
      <c r="I23" s="77">
        <v>100</v>
      </c>
      <c r="J23" s="77">
        <f>I23*$J$22/$I$22</f>
        <v>100</v>
      </c>
      <c r="K23" s="77">
        <v>50</v>
      </c>
      <c r="L23" s="86">
        <f>K23*$L$22/$K$22</f>
        <v>50</v>
      </c>
      <c r="M23" s="77">
        <f>G23+I23+K23</f>
        <v>200</v>
      </c>
      <c r="N23" s="77">
        <f>H23+J23+L23</f>
        <v>200</v>
      </c>
      <c r="O23" s="77">
        <f>F23+N23</f>
        <v>751.41800000000001</v>
      </c>
      <c r="P23" t="s">
        <v>190</v>
      </c>
    </row>
    <row r="24" spans="1:16" ht="26.25" x14ac:dyDescent="0.25">
      <c r="A24" s="4">
        <v>4</v>
      </c>
      <c r="B24" s="28" t="s">
        <v>126</v>
      </c>
      <c r="C24" s="17" t="s">
        <v>125</v>
      </c>
      <c r="D24" s="18" t="s">
        <v>182</v>
      </c>
      <c r="E24" s="77">
        <v>353.93799999999999</v>
      </c>
      <c r="F24" s="77">
        <v>531.80600000000004</v>
      </c>
      <c r="G24" s="77">
        <v>0</v>
      </c>
      <c r="H24" s="77">
        <v>0</v>
      </c>
      <c r="I24" s="77">
        <v>0</v>
      </c>
      <c r="J24" s="77">
        <v>0</v>
      </c>
      <c r="K24" s="77" t="s">
        <v>211</v>
      </c>
      <c r="L24" s="86">
        <v>0</v>
      </c>
      <c r="M24" s="77">
        <v>0</v>
      </c>
      <c r="N24" s="77">
        <v>0</v>
      </c>
      <c r="O24" s="77">
        <v>0</v>
      </c>
      <c r="P24" t="s">
        <v>197</v>
      </c>
    </row>
    <row r="25" spans="1:16" ht="26.25" x14ac:dyDescent="0.25">
      <c r="A25" s="4">
        <v>5</v>
      </c>
      <c r="B25" s="28" t="s">
        <v>120</v>
      </c>
      <c r="C25" s="17" t="s">
        <v>119</v>
      </c>
      <c r="D25" s="18" t="s">
        <v>182</v>
      </c>
      <c r="E25" s="77">
        <v>371.69299999999998</v>
      </c>
      <c r="F25" s="77">
        <v>512.87599999999998</v>
      </c>
      <c r="G25" s="77">
        <v>40</v>
      </c>
      <c r="H25" s="77">
        <f>G25*$H$22/$G$22</f>
        <v>40</v>
      </c>
      <c r="I25" s="77">
        <v>90</v>
      </c>
      <c r="J25" s="77">
        <f t="shared" ref="J25:J29" si="6">I25*$J$22/$I$22</f>
        <v>90</v>
      </c>
      <c r="K25" s="77">
        <v>50</v>
      </c>
      <c r="L25" s="86">
        <f t="shared" ref="L25:L29" si="7">K25*$L$22/$K$22</f>
        <v>50</v>
      </c>
      <c r="M25" s="77">
        <f>G25+I25+K25</f>
        <v>180</v>
      </c>
      <c r="N25" s="77">
        <f>H25+J25+L25</f>
        <v>180</v>
      </c>
      <c r="O25" s="77">
        <f>F25+N25</f>
        <v>692.87599999999998</v>
      </c>
      <c r="P25" t="s">
        <v>238</v>
      </c>
    </row>
    <row r="26" spans="1:16" ht="26.25" x14ac:dyDescent="0.25">
      <c r="A26" s="4">
        <v>6</v>
      </c>
      <c r="B26" s="28" t="s">
        <v>132</v>
      </c>
      <c r="C26" s="17" t="s">
        <v>131</v>
      </c>
      <c r="D26" s="18" t="s">
        <v>182</v>
      </c>
      <c r="E26" s="77">
        <v>381.07499999999999</v>
      </c>
      <c r="F26" s="77">
        <v>472.82799999999997</v>
      </c>
      <c r="G26" s="77">
        <v>50</v>
      </c>
      <c r="H26" s="77">
        <f t="shared" ref="H26:H29" si="8">G26*$H$22/$G$22</f>
        <v>50</v>
      </c>
      <c r="I26" s="77">
        <v>100</v>
      </c>
      <c r="J26" s="77">
        <f t="shared" si="6"/>
        <v>100</v>
      </c>
      <c r="K26" s="77">
        <v>50</v>
      </c>
      <c r="L26" s="86">
        <f t="shared" si="7"/>
        <v>50</v>
      </c>
      <c r="M26" s="77">
        <f>G26+I26+K26</f>
        <v>200</v>
      </c>
      <c r="N26" s="77">
        <f>H26+J26+L26</f>
        <v>200</v>
      </c>
      <c r="O26" s="77">
        <f>F26+N26</f>
        <v>672.82799999999997</v>
      </c>
      <c r="P26" t="s">
        <v>195</v>
      </c>
    </row>
    <row r="27" spans="1:16" ht="26.25" x14ac:dyDescent="0.25">
      <c r="A27" s="4">
        <v>7</v>
      </c>
      <c r="B27" s="28" t="s">
        <v>122</v>
      </c>
      <c r="C27" s="17" t="s">
        <v>121</v>
      </c>
      <c r="D27" s="18" t="s">
        <v>182</v>
      </c>
      <c r="E27" s="77">
        <v>263.47500000000002</v>
      </c>
      <c r="F27" s="77">
        <v>446.375</v>
      </c>
      <c r="G27" s="77">
        <v>30</v>
      </c>
      <c r="H27" s="77">
        <f t="shared" si="8"/>
        <v>30</v>
      </c>
      <c r="I27" s="77">
        <v>80</v>
      </c>
      <c r="J27" s="77">
        <f t="shared" si="6"/>
        <v>80</v>
      </c>
      <c r="K27" s="77">
        <v>35</v>
      </c>
      <c r="L27" s="86">
        <f t="shared" si="7"/>
        <v>35</v>
      </c>
      <c r="M27" s="77">
        <f t="shared" ref="M27:M29" si="9">G27+I27+K27</f>
        <v>145</v>
      </c>
      <c r="N27" s="77">
        <f t="shared" ref="N27:N29" si="10">H27+J27+L27</f>
        <v>145</v>
      </c>
      <c r="O27" s="77">
        <f t="shared" ref="O27:O29" si="11">F27+N27</f>
        <v>591.375</v>
      </c>
      <c r="P27" t="s">
        <v>195</v>
      </c>
    </row>
    <row r="28" spans="1:16" ht="26.25" x14ac:dyDescent="0.25">
      <c r="A28" s="4">
        <v>8</v>
      </c>
      <c r="B28" s="28" t="s">
        <v>89</v>
      </c>
      <c r="C28" s="17" t="s">
        <v>88</v>
      </c>
      <c r="D28" s="18" t="s">
        <v>182</v>
      </c>
      <c r="E28" s="77">
        <v>240.75</v>
      </c>
      <c r="F28" s="77">
        <v>392.952</v>
      </c>
      <c r="G28" s="77">
        <v>40</v>
      </c>
      <c r="H28" s="77">
        <f t="shared" si="8"/>
        <v>40</v>
      </c>
      <c r="I28" s="77">
        <v>80</v>
      </c>
      <c r="J28" s="77">
        <f t="shared" si="6"/>
        <v>80</v>
      </c>
      <c r="K28" s="77">
        <v>50</v>
      </c>
      <c r="L28" s="86">
        <f t="shared" si="7"/>
        <v>50</v>
      </c>
      <c r="M28" s="77">
        <f t="shared" si="9"/>
        <v>170</v>
      </c>
      <c r="N28" s="77">
        <f t="shared" si="10"/>
        <v>170</v>
      </c>
      <c r="O28" s="77">
        <f t="shared" si="11"/>
        <v>562.952</v>
      </c>
      <c r="P28" t="s">
        <v>194</v>
      </c>
    </row>
    <row r="29" spans="1:16" ht="26.25" x14ac:dyDescent="0.25">
      <c r="A29" s="122">
        <v>8</v>
      </c>
      <c r="B29" s="28" t="s">
        <v>85</v>
      </c>
      <c r="C29" s="17" t="s">
        <v>84</v>
      </c>
      <c r="D29" s="18" t="s">
        <v>182</v>
      </c>
      <c r="E29" s="77">
        <v>194.15</v>
      </c>
      <c r="F29" s="77">
        <v>364.09199999999998</v>
      </c>
      <c r="G29" s="77">
        <v>30</v>
      </c>
      <c r="H29" s="77">
        <f t="shared" si="8"/>
        <v>30</v>
      </c>
      <c r="I29" s="77">
        <v>85</v>
      </c>
      <c r="J29" s="77">
        <f t="shared" si="6"/>
        <v>85</v>
      </c>
      <c r="K29" s="77">
        <v>45</v>
      </c>
      <c r="L29" s="86">
        <f t="shared" si="7"/>
        <v>45</v>
      </c>
      <c r="M29" s="77">
        <f t="shared" si="9"/>
        <v>160</v>
      </c>
      <c r="N29" s="77">
        <f t="shared" si="10"/>
        <v>160</v>
      </c>
      <c r="O29" s="77">
        <f t="shared" si="11"/>
        <v>524.09199999999998</v>
      </c>
      <c r="P29" t="s">
        <v>194</v>
      </c>
    </row>
    <row r="30" spans="1:16" ht="45" customHeight="1" x14ac:dyDescent="0.2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6" ht="15.75" x14ac:dyDescent="0.25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1"/>
    </row>
    <row r="32" spans="1:16" x14ac:dyDescent="0.25">
      <c r="B32" s="1"/>
    </row>
  </sheetData>
  <sheetProtection algorithmName="SHA-512" hashValue="FkZu146ZZ/rLXnb7PM/E//lY6Sm7nJZMxtQ2qfwCPwZ03RtMe/8JhfqBL76W6HYPPb3URgendJu/RD4n726yjg==" saltValue="KJtv3b16EaSOD8YXFi33wA==" spinCount="100000" sheet="1" objects="1" scenarios="1"/>
  <mergeCells count="15">
    <mergeCell ref="A31:O31"/>
    <mergeCell ref="A30:O30"/>
    <mergeCell ref="A4:D4"/>
    <mergeCell ref="A9:O9"/>
    <mergeCell ref="A11:D11"/>
    <mergeCell ref="K10:L10"/>
    <mergeCell ref="A18:O18"/>
    <mergeCell ref="A20:D20"/>
    <mergeCell ref="K19:L19"/>
    <mergeCell ref="G10:J10"/>
    <mergeCell ref="A1:O1"/>
    <mergeCell ref="A2:O2"/>
    <mergeCell ref="K3:L3"/>
    <mergeCell ref="G3:J3"/>
    <mergeCell ref="G19:J19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448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18</vt:i4>
      </vt:variant>
      <vt:variant>
        <vt:lpstr>Καθορισμένες περιοχές</vt:lpstr>
      </vt:variant>
      <vt:variant>
        <vt:i4>1</vt:i4>
      </vt:variant>
    </vt:vector>
  </HeadingPairs>
  <TitlesOfParts>
    <vt:vector size="19" baseType="lpstr">
      <vt:lpstr>Γ.Ν.Ε "ΘΡΙΑΣΙΟ" </vt:lpstr>
      <vt:lpstr>Γ.Ν.Π. "ΤΖΑΝΕΙΟ"</vt:lpstr>
      <vt:lpstr>Γ.Ν. ΣΑΜΟΥ " ΑΓΙΟΣ ΠΑΝΤΕΛΕΗΜΩΝ"</vt:lpstr>
      <vt:lpstr>Γ.Ν. ΝΙΚΑΙΑΣ</vt:lpstr>
      <vt:lpstr>Γ.Ν. ΒΟΥΛΑΣ ¨ΑΣΚΛΗΠΙΕΙΟ"</vt:lpstr>
      <vt:lpstr>Π.Γ.Ν. "ΑΤΤΙΚΟΝ"</vt:lpstr>
      <vt:lpstr>ΓΝΑ ΚΟΡΓΙΑΛΕΝΕΙΟ ΜΠΕΝΑΚΕΙΟ</vt:lpstr>
      <vt:lpstr>ΓΝΑ ¨ΓΕΝΝΗΜΑΤΑΣ</vt:lpstr>
      <vt:lpstr>ΓΝΑ ΣΙΣΜΑΝΟΓΛΕΙΟ ΑΜΑΛΙΑ ΦΛΕΜΙΓΚ</vt:lpstr>
      <vt:lpstr>ΓΝ ΝΕΑΣ ΙΩΝΙΑΣ</vt:lpstr>
      <vt:lpstr>ΓΝΑ ΕΥΑΓΓΕΛΙΣΜΟΣ</vt:lpstr>
      <vt:lpstr>ΓΝΑ ΙΠΠΟΚΡΑΤΕΙΟ</vt:lpstr>
      <vt:lpstr>ΓΝ ΕΛ ΒΕΝΙΖΕΛΟΥ - ΑΛΕΞΑΝΔΡΑ</vt:lpstr>
      <vt:lpstr>ΓΑΝΑ Ο ΑΓΙΟΣ ΣΑΒΒΑΣ</vt:lpstr>
      <vt:lpstr>ΓΝΝΘΑ ΣΩΤΗΡΙΑ</vt:lpstr>
      <vt:lpstr>ΓΝΑ ΛΑΪΚΟ</vt:lpstr>
      <vt:lpstr>ΓΝΑ ΚΑΤ</vt:lpstr>
      <vt:lpstr>Φύλλο1</vt:lpstr>
      <vt:lpstr>'ΓΝΑ ΕΥΑΓΓΕΛΙΣΜΟΣ'!Print_Area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Χριστοπούλου</dc:creator>
  <cp:lastModifiedBy>Φραντζέσκα Μεϊμέτη</cp:lastModifiedBy>
  <cp:revision>62</cp:revision>
  <cp:lastPrinted>2019-05-30T09:22:58Z</cp:lastPrinted>
  <dcterms:created xsi:type="dcterms:W3CDTF">2006-10-17T10:06:23Z</dcterms:created>
  <dcterms:modified xsi:type="dcterms:W3CDTF">2019-05-31T12:12:14Z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