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defaultThemeVersion="124226"/>
  <xr:revisionPtr revIDLastSave="0" documentId="13_ncr:1_{EBF7551C-D200-4C8B-A64F-018C84B17399}" xr6:coauthVersionLast="43" xr6:coauthVersionMax="43" xr10:uidLastSave="{00000000-0000-0000-0000-000000000000}"/>
  <bookViews>
    <workbookView xWindow="-120" yWindow="-120" windowWidth="29040" windowHeight="15840" activeTab="4" xr2:uid="{00000000-000D-0000-FFFF-FFFF00000000}"/>
  </bookViews>
  <sheets>
    <sheet name="2.14.1" sheetId="1" r:id="rId1"/>
    <sheet name="2.82.1" sheetId="2" r:id="rId2"/>
    <sheet name="2.105.1" sheetId="3" r:id="rId3"/>
    <sheet name="2.101.1" sheetId="4" r:id="rId4"/>
    <sheet name="2.108.1" sheetId="5" r:id="rId5"/>
  </sheets>
  <calcPr calcId="181029"/>
</workbook>
</file>

<file path=xl/calcChain.xml><?xml version="1.0" encoding="utf-8"?>
<calcChain xmlns="http://schemas.openxmlformats.org/spreadsheetml/2006/main">
  <c r="I30" i="5" l="1"/>
  <c r="H30" i="5"/>
  <c r="I24" i="5"/>
  <c r="H24" i="5"/>
  <c r="I22" i="5"/>
  <c r="H22" i="5"/>
  <c r="I21" i="5"/>
  <c r="H21" i="5"/>
  <c r="I20" i="5"/>
  <c r="H20" i="5"/>
  <c r="J14" i="5"/>
  <c r="I14" i="5"/>
  <c r="G14" i="5"/>
  <c r="E14" i="5"/>
  <c r="K14" i="5" s="1"/>
  <c r="J12" i="5"/>
  <c r="I12" i="5"/>
  <c r="K12" i="5" s="1"/>
  <c r="E12" i="5"/>
  <c r="J11" i="5"/>
  <c r="G11" i="5"/>
  <c r="E11" i="5"/>
  <c r="J10" i="5"/>
  <c r="I10" i="5"/>
  <c r="K10" i="5" s="1"/>
  <c r="G10" i="5"/>
  <c r="I31" i="4"/>
  <c r="H31" i="4"/>
  <c r="I30" i="4"/>
  <c r="H30" i="4"/>
  <c r="I23" i="4"/>
  <c r="H23" i="4"/>
  <c r="I22" i="4"/>
  <c r="H22" i="4"/>
  <c r="I21" i="4"/>
  <c r="H21" i="4"/>
  <c r="I20" i="4"/>
  <c r="H20" i="4"/>
  <c r="J13" i="4"/>
  <c r="I13" i="4"/>
  <c r="G13" i="4"/>
  <c r="E13" i="4"/>
  <c r="J12" i="4"/>
  <c r="I12" i="4"/>
  <c r="E12" i="4"/>
  <c r="J11" i="4"/>
  <c r="I11" i="4"/>
  <c r="G11" i="4"/>
  <c r="E11" i="4"/>
  <c r="K11" i="4" s="1"/>
  <c r="J10" i="4"/>
  <c r="G10" i="4"/>
  <c r="K10" i="4" s="1"/>
  <c r="I31" i="3"/>
  <c r="H31" i="3"/>
  <c r="I25" i="3"/>
  <c r="H25" i="3"/>
  <c r="I24" i="3"/>
  <c r="H24" i="3"/>
  <c r="I23" i="3"/>
  <c r="H23" i="3"/>
  <c r="I22" i="3"/>
  <c r="H22" i="3"/>
  <c r="I21" i="3"/>
  <c r="H21" i="3"/>
  <c r="J14" i="3"/>
  <c r="I14" i="3"/>
  <c r="G14" i="3"/>
  <c r="E14" i="3"/>
  <c r="K14" i="3" s="1"/>
  <c r="J13" i="3"/>
  <c r="I13" i="3"/>
  <c r="G13" i="3"/>
  <c r="E13" i="3"/>
  <c r="K13" i="3" s="1"/>
  <c r="J12" i="3"/>
  <c r="I12" i="3"/>
  <c r="G12" i="3"/>
  <c r="E12" i="3"/>
  <c r="K12" i="3" s="1"/>
  <c r="J11" i="3"/>
  <c r="I11" i="3"/>
  <c r="G11" i="3"/>
  <c r="E11" i="3"/>
  <c r="K11" i="3" s="1"/>
  <c r="K10" i="3"/>
  <c r="J10" i="3"/>
  <c r="I30" i="2"/>
  <c r="H30" i="2"/>
  <c r="I24" i="2"/>
  <c r="H24" i="2"/>
  <c r="I23" i="2"/>
  <c r="H23" i="2"/>
  <c r="I22" i="2"/>
  <c r="H22" i="2"/>
  <c r="I21" i="2"/>
  <c r="H21" i="2"/>
  <c r="I20" i="2"/>
  <c r="H20" i="2"/>
  <c r="J14" i="2"/>
  <c r="I14" i="2"/>
  <c r="G14" i="2"/>
  <c r="E14" i="2"/>
  <c r="J13" i="2"/>
  <c r="I13" i="2"/>
  <c r="G13" i="2"/>
  <c r="E13" i="2"/>
  <c r="J12" i="2"/>
  <c r="I12" i="2"/>
  <c r="G12" i="2"/>
  <c r="E12" i="2"/>
  <c r="J11" i="2"/>
  <c r="I11" i="2"/>
  <c r="K11" i="2" s="1"/>
  <c r="E11" i="2"/>
  <c r="J10" i="2"/>
  <c r="G10" i="2"/>
  <c r="K10" i="2" s="1"/>
  <c r="I28" i="1"/>
  <c r="H28" i="1"/>
  <c r="I23" i="1"/>
  <c r="H23" i="1"/>
  <c r="I22" i="1"/>
  <c r="H22" i="1"/>
  <c r="I21" i="1"/>
  <c r="H21" i="1"/>
  <c r="I20" i="1"/>
  <c r="H20" i="1"/>
  <c r="I19" i="1"/>
  <c r="H19" i="1"/>
  <c r="K14" i="1"/>
  <c r="J14" i="1"/>
  <c r="J13" i="1"/>
  <c r="I13" i="1"/>
  <c r="G13" i="1"/>
  <c r="E13" i="1"/>
  <c r="J12" i="1"/>
  <c r="I12" i="1"/>
  <c r="G12" i="1"/>
  <c r="E12" i="1"/>
  <c r="J11" i="1"/>
  <c r="I11" i="1"/>
  <c r="G11" i="1"/>
  <c r="E11" i="1"/>
  <c r="J10" i="1"/>
  <c r="I10" i="1"/>
  <c r="G10" i="1"/>
  <c r="E10" i="1"/>
  <c r="K13" i="4" l="1"/>
  <c r="K11" i="5"/>
  <c r="K12" i="2"/>
  <c r="K13" i="2"/>
  <c r="K14" i="2"/>
  <c r="K10" i="1"/>
  <c r="K11" i="1"/>
  <c r="K12" i="1"/>
  <c r="K13" i="1"/>
  <c r="K12" i="4"/>
</calcChain>
</file>

<file path=xl/sharedStrings.xml><?xml version="1.0" encoding="utf-8"?>
<sst xmlns="http://schemas.openxmlformats.org/spreadsheetml/2006/main" count="538" uniqueCount="89">
  <si>
    <t>ΕΙΔΙΚΟΤΗΤΑ: ΧΕΙΡΟΥΡΓΙΚΗΣ</t>
  </si>
  <si>
    <t>ΒΑΘΜΟΣ: Επιμελητής Β΄(ΘΕΣΗ 1 )</t>
  </si>
  <si>
    <t>ΝΟΣΟΚΟΜΕΙΟ: Γ.Ν.ΧΙΟΥ "ΣΚΥΛΙΤΣΕΙΟ"</t>
  </si>
  <si>
    <t>1η &amp; 2η ΥΠΕ</t>
  </si>
  <si>
    <t>ΠΡΟΚΗΡΥΞΗ ΑΔΑ : 6Ω4Μ469073-3ΩΚ</t>
  </si>
  <si>
    <t>Βαθμολογία Συνέντευξης</t>
  </si>
  <si>
    <t>ΟΜΑΔΑ Α'</t>
  </si>
  <si>
    <t>ΟΜΑΔΑ Β'</t>
  </si>
  <si>
    <t>Σύνολο</t>
  </si>
  <si>
    <t>Α/Α</t>
  </si>
  <si>
    <t>ΗΛ. ΑΙΤΗΣΗ</t>
  </si>
  <si>
    <t>ΑΔΤ</t>
  </si>
  <si>
    <t>ΠΙΝΑΚΑΣ 1</t>
  </si>
  <si>
    <t>ΠΙΝΑΚΑΣ 2</t>
  </si>
  <si>
    <t>Προ</t>
  </si>
  <si>
    <t>Μετά</t>
  </si>
  <si>
    <t>Αναγωγής</t>
  </si>
  <si>
    <t>66/1722</t>
  </si>
  <si>
    <t>ΑΖ579807</t>
  </si>
  <si>
    <t>66/1567</t>
  </si>
  <si>
    <t>ΑΚ130757</t>
  </si>
  <si>
    <t>66/1466</t>
  </si>
  <si>
    <t>ΑΚ226477</t>
  </si>
  <si>
    <t>66/278</t>
  </si>
  <si>
    <t>ΑΒ640581</t>
  </si>
  <si>
    <t>66/124</t>
  </si>
  <si>
    <t>ΑΖ120343</t>
  </si>
  <si>
    <t>Πίνακας Τελικής Βαθμολογίας και Κατάταξης</t>
  </si>
  <si>
    <t>Τελικός Πίνακας Μοριοδότησης</t>
  </si>
  <si>
    <t>Συνέντευξη</t>
  </si>
  <si>
    <t xml:space="preserve">ΣΤΗΛΗ ΠΡΟΤΙΜΗΣΕΩΝ ΥΠΟΨΗΦΙΩΝ </t>
  </si>
  <si>
    <t>Βαθμολογία</t>
  </si>
  <si>
    <t>Αναγωγή</t>
  </si>
  <si>
    <t>1η επιλογή</t>
  </si>
  <si>
    <t>2η επιλογή</t>
  </si>
  <si>
    <t>3η επιλογή</t>
  </si>
  <si>
    <t>4η επιλογή</t>
  </si>
  <si>
    <t>5η επιλογή</t>
  </si>
  <si>
    <t>2.82.1</t>
  </si>
  <si>
    <t>2.101.1</t>
  </si>
  <si>
    <t>2.105.1</t>
  </si>
  <si>
    <t>2.108.1</t>
  </si>
  <si>
    <t>2.14.1</t>
  </si>
  <si>
    <t>1.52.1</t>
  </si>
  <si>
    <t>2.3.1</t>
  </si>
  <si>
    <t>2.16.4</t>
  </si>
  <si>
    <t>2.92.1</t>
  </si>
  <si>
    <t>1.69.1</t>
  </si>
  <si>
    <t>1.76.1</t>
  </si>
  <si>
    <t>Πίνακας Τελικής Κατάταξης</t>
  </si>
  <si>
    <t>ΝΟΣΟΚΟΜΕΙΟ: Γ.Ν.ΣΥΡΟΥ "ΒΑΡΔΑΚΕΙΟ ΚΑΙ ΠΡΩΙΟ"</t>
  </si>
  <si>
    <t>ΠΡΟΚΗΡΥΞΗ ΑΔΑ : 6Δ3Ω469070-ΙΛΝ</t>
  </si>
  <si>
    <t>66/806</t>
  </si>
  <si>
    <t>ΑΗ639148</t>
  </si>
  <si>
    <t>66/1480</t>
  </si>
  <si>
    <t>ΑΗ997161</t>
  </si>
  <si>
    <t>66/1389</t>
  </si>
  <si>
    <t>ΑΒ511624</t>
  </si>
  <si>
    <t>2.2.1</t>
  </si>
  <si>
    <t>ΝΟΣΟΚΟΜΕΙΟ: Γ.Ν. - ΚΥ ΝΑΞΟΥ</t>
  </si>
  <si>
    <t>ΠΡΟΚΗΡΥΞΗ ΑΔΑ : 6ΛΠΒ469Η2Ο-ΤΟΣ</t>
  </si>
  <si>
    <t>66/164</t>
  </si>
  <si>
    <t>Σ034701</t>
  </si>
  <si>
    <t>66/1363</t>
  </si>
  <si>
    <t>ΑΗ416788</t>
  </si>
  <si>
    <t>66/915</t>
  </si>
  <si>
    <t>ΑΚ206515</t>
  </si>
  <si>
    <t>2.72.1</t>
  </si>
  <si>
    <t>1.4.4</t>
  </si>
  <si>
    <t>1.36.1</t>
  </si>
  <si>
    <t>2.11.4</t>
  </si>
  <si>
    <t>ΒΑΘΜΟΣ:  Επιμελητής Β΄(ΘΕΣΕΙΣ 2)</t>
  </si>
  <si>
    <t>ΝΟΣΟΚΟΜΕΙΟ: Γ.Ν. - ΚΥ ΛΗΜΝΟΥ</t>
  </si>
  <si>
    <t>ΠΡΟΚΗΡΥΞΗ ΑΔΑ :693Ψ469ΗΖΞ-7ΛΠ</t>
  </si>
  <si>
    <t>66/1669</t>
  </si>
  <si>
    <t>ΑΒ712879</t>
  </si>
  <si>
    <t>66/1245</t>
  </si>
  <si>
    <t>ΑΗ660159</t>
  </si>
  <si>
    <t>ΔΕΝ ΠΡΟΣΗΛΘΕ</t>
  </si>
  <si>
    <t>2.43.1</t>
  </si>
  <si>
    <t>ΒΑΘΜΟΣ:  Επιμελητής Β΄(ΘΕΣΗ 1)</t>
  </si>
  <si>
    <t>ΝΟΣΟΚΟΜΕΙΟ: Γ.Ν. - ΚΥ ΙΚΑΡΙΑΣ</t>
  </si>
  <si>
    <t>ΠΡΟΚΗΡΥΞΗ ΑΔΑ :62ΚΤ469Η8Κ-Τ4Θ</t>
  </si>
  <si>
    <t>66/1253</t>
  </si>
  <si>
    <t>AM078512</t>
  </si>
  <si>
    <t>66/253</t>
  </si>
  <si>
    <t>ΑΖ140461</t>
  </si>
  <si>
    <t>1.27.1</t>
  </si>
  <si>
    <t>1.6.1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</si>
</sst>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.5"/>
      <color rgb="FF000000"/>
      <name val="Arial"/>
      <family val="2"/>
      <charset val="161"/>
    </font>
    <font>
      <sz val="9.5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8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9.5"/>
      <color theme="1"/>
      <name val="Calibri"/>
      <family val="2"/>
      <charset val="161"/>
      <scheme val="minor"/>
    </font>
    <font>
      <sz val="9.5"/>
      <color rgb="FF000000"/>
      <name val="Calibri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1"/>
      </patternFill>
    </fill>
    <fill>
      <patternFill patternType="solid">
        <fgColor rgb="FF00FF00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rgb="FFC00000"/>
      </left>
      <right style="thin">
        <color indexed="10"/>
      </right>
      <top style="thin">
        <color rgb="FFC00000"/>
      </top>
      <bottom/>
      <diagonal/>
    </border>
    <border>
      <left style="thin">
        <color indexed="10"/>
      </left>
      <right style="thin">
        <color indexed="10"/>
      </right>
      <top style="thin">
        <color rgb="FFC00000"/>
      </top>
      <bottom/>
      <diagonal/>
    </border>
    <border>
      <left style="thin">
        <color indexed="10"/>
      </left>
      <right style="thin">
        <color rgb="FFC00000"/>
      </right>
      <top style="thin">
        <color rgb="FFC0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0"/>
      </right>
      <top style="thick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10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00000"/>
      </left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 style="thin">
        <color rgb="FFC00000"/>
      </right>
      <top style="thin">
        <color rgb="FFC00000"/>
      </top>
      <bottom/>
      <diagonal/>
    </border>
    <border>
      <left style="medium">
        <color indexed="64"/>
      </left>
      <right style="thin">
        <color rgb="FFFF0000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0" fillId="2" borderId="0" xfId="0" applyFill="1"/>
    <xf numFmtId="0" fontId="6" fillId="0" borderId="12" xfId="0" applyFont="1" applyBorder="1" applyAlignment="1">
      <alignment horizontal="center" wrapText="1"/>
    </xf>
    <xf numFmtId="49" fontId="7" fillId="3" borderId="13" xfId="0" applyNumberFormat="1" applyFont="1" applyFill="1" applyBorder="1" applyAlignment="1"/>
    <xf numFmtId="49" fontId="7" fillId="3" borderId="14" xfId="0" applyNumberFormat="1" applyFont="1" applyFill="1" applyBorder="1" applyAlignment="1"/>
    <xf numFmtId="2" fontId="0" fillId="2" borderId="12" xfId="0" applyNumberForma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wrapText="1"/>
    </xf>
    <xf numFmtId="0" fontId="7" fillId="4" borderId="0" xfId="0" applyFont="1" applyFill="1" applyBorder="1"/>
    <xf numFmtId="0" fontId="8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49" fontId="9" fillId="3" borderId="13" xfId="0" applyNumberFormat="1" applyFont="1" applyFill="1" applyBorder="1" applyAlignment="1"/>
    <xf numFmtId="49" fontId="9" fillId="3" borderId="14" xfId="0" applyNumberFormat="1" applyFont="1" applyFill="1" applyBorder="1" applyAlignment="1"/>
    <xf numFmtId="2" fontId="3" fillId="4" borderId="5" xfId="0" applyNumberFormat="1" applyFont="1" applyFill="1" applyBorder="1" applyAlignment="1">
      <alignment horizontal="center" wrapText="1"/>
    </xf>
    <xf numFmtId="2" fontId="3" fillId="4" borderId="15" xfId="0" applyNumberFormat="1" applyFont="1" applyFill="1" applyBorder="1" applyAlignment="1">
      <alignment horizontal="center" wrapText="1"/>
    </xf>
    <xf numFmtId="2" fontId="7" fillId="4" borderId="12" xfId="0" applyNumberFormat="1" applyFont="1" applyFill="1" applyBorder="1" applyAlignment="1">
      <alignment horizontal="center" vertical="center"/>
    </xf>
    <xf numFmtId="2" fontId="3" fillId="4" borderId="16" xfId="0" applyNumberFormat="1" applyFont="1" applyFill="1" applyBorder="1" applyAlignment="1">
      <alignment horizontal="center" wrapText="1"/>
    </xf>
    <xf numFmtId="2" fontId="7" fillId="0" borderId="12" xfId="0" applyNumberFormat="1" applyFont="1" applyBorder="1" applyAlignment="1">
      <alignment horizontal="center" vertical="center"/>
    </xf>
    <xf numFmtId="2" fontId="3" fillId="4" borderId="18" xfId="0" applyNumberFormat="1" applyFont="1" applyFill="1" applyBorder="1" applyAlignment="1">
      <alignment horizontal="center" wrapText="1"/>
    </xf>
    <xf numFmtId="2" fontId="3" fillId="4" borderId="19" xfId="0" applyNumberFormat="1" applyFont="1" applyFill="1" applyBorder="1" applyAlignment="1">
      <alignment horizontal="center" wrapText="1"/>
    </xf>
    <xf numFmtId="2" fontId="3" fillId="4" borderId="12" xfId="0" applyNumberFormat="1" applyFont="1" applyFill="1" applyBorder="1" applyAlignment="1">
      <alignment horizontal="center" wrapText="1"/>
    </xf>
    <xf numFmtId="2" fontId="7" fillId="4" borderId="20" xfId="0" applyNumberFormat="1" applyFont="1" applyFill="1" applyBorder="1"/>
    <xf numFmtId="2" fontId="3" fillId="4" borderId="21" xfId="0" applyNumberFormat="1" applyFont="1" applyFill="1" applyBorder="1" applyAlignment="1">
      <alignment horizontal="center" wrapText="1"/>
    </xf>
    <xf numFmtId="2" fontId="2" fillId="4" borderId="12" xfId="0" applyNumberFormat="1" applyFont="1" applyFill="1" applyBorder="1" applyAlignment="1">
      <alignment horizontal="center" wrapText="1"/>
    </xf>
    <xf numFmtId="2" fontId="7" fillId="4" borderId="21" xfId="0" applyNumberFormat="1" applyFont="1" applyFill="1" applyBorder="1"/>
    <xf numFmtId="2" fontId="3" fillId="4" borderId="20" xfId="0" applyNumberFormat="1" applyFont="1" applyFill="1" applyBorder="1" applyAlignment="1">
      <alignment horizontal="center" wrapText="1"/>
    </xf>
    <xf numFmtId="2" fontId="3" fillId="4" borderId="22" xfId="0" applyNumberFormat="1" applyFont="1" applyFill="1" applyBorder="1" applyAlignment="1">
      <alignment horizontal="center" wrapText="1"/>
    </xf>
    <xf numFmtId="2" fontId="2" fillId="4" borderId="23" xfId="0" applyNumberFormat="1" applyFont="1" applyFill="1" applyBorder="1" applyAlignment="1">
      <alignment horizontal="center" wrapText="1"/>
    </xf>
    <xf numFmtId="2" fontId="7" fillId="4" borderId="25" xfId="0" applyNumberFormat="1" applyFont="1" applyFill="1" applyBorder="1"/>
    <xf numFmtId="2" fontId="7" fillId="4" borderId="26" xfId="0" applyNumberFormat="1" applyFont="1" applyFill="1" applyBorder="1"/>
    <xf numFmtId="2" fontId="7" fillId="4" borderId="24" xfId="0" applyNumberFormat="1" applyFont="1" applyFill="1" applyBorder="1"/>
    <xf numFmtId="2" fontId="7" fillId="4" borderId="27" xfId="0" applyNumberFormat="1" applyFont="1" applyFill="1" applyBorder="1"/>
    <xf numFmtId="0" fontId="0" fillId="2" borderId="28" xfId="0" applyFill="1" applyBorder="1"/>
    <xf numFmtId="0" fontId="0" fillId="2" borderId="19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2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49" fontId="12" fillId="5" borderId="34" xfId="0" applyNumberFormat="1" applyFont="1" applyFill="1" applyBorder="1" applyAlignment="1"/>
    <xf numFmtId="49" fontId="12" fillId="5" borderId="35" xfId="0" applyNumberFormat="1" applyFont="1" applyFill="1" applyBorder="1" applyAlignment="1"/>
    <xf numFmtId="49" fontId="12" fillId="5" borderId="36" xfId="0" applyNumberFormat="1" applyFont="1" applyFill="1" applyBorder="1" applyAlignment="1"/>
    <xf numFmtId="0" fontId="6" fillId="0" borderId="24" xfId="0" applyFont="1" applyBorder="1" applyAlignment="1">
      <alignment horizontal="center" wrapText="1"/>
    </xf>
    <xf numFmtId="49" fontId="7" fillId="3" borderId="37" xfId="0" applyNumberFormat="1" applyFont="1" applyFill="1" applyBorder="1" applyAlignment="1"/>
    <xf numFmtId="2" fontId="13" fillId="2" borderId="38" xfId="0" applyNumberFormat="1" applyFont="1" applyFill="1" applyBorder="1" applyAlignment="1">
      <alignment horizontal="center" vertical="center" wrapText="1"/>
    </xf>
    <xf numFmtId="2" fontId="13" fillId="2" borderId="39" xfId="0" applyNumberFormat="1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>
      <alignment horizontal="center" vertical="center"/>
    </xf>
    <xf numFmtId="2" fontId="0" fillId="2" borderId="40" xfId="0" applyNumberFormat="1" applyFill="1" applyBorder="1" applyAlignment="1">
      <alignment horizontal="center" vertical="center"/>
    </xf>
    <xf numFmtId="2" fontId="0" fillId="2" borderId="41" xfId="0" applyNumberFormat="1" applyFill="1" applyBorder="1" applyAlignment="1">
      <alignment horizontal="center" vertical="center"/>
    </xf>
    <xf numFmtId="49" fontId="0" fillId="6" borderId="42" xfId="0" applyNumberFormat="1" applyFill="1" applyBorder="1"/>
    <xf numFmtId="2" fontId="13" fillId="2" borderId="43" xfId="0" applyNumberFormat="1" applyFont="1" applyFill="1" applyBorder="1" applyAlignment="1">
      <alignment horizontal="center" vertical="center" wrapText="1"/>
    </xf>
    <xf numFmtId="2" fontId="13" fillId="2" borderId="44" xfId="0" applyNumberFormat="1" applyFont="1" applyFill="1" applyBorder="1" applyAlignment="1">
      <alignment horizontal="center" vertical="center" wrapText="1"/>
    </xf>
    <xf numFmtId="2" fontId="3" fillId="2" borderId="45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0" fillId="2" borderId="22" xfId="0" applyNumberFormat="1" applyFill="1" applyBorder="1" applyAlignment="1">
      <alignment horizontal="center" vertical="center"/>
    </xf>
    <xf numFmtId="2" fontId="0" fillId="2" borderId="46" xfId="0" applyNumberFormat="1" applyFill="1" applyBorder="1" applyAlignment="1">
      <alignment horizontal="center" vertical="center"/>
    </xf>
    <xf numFmtId="2" fontId="0" fillId="2" borderId="43" xfId="0" applyNumberFormat="1" applyFill="1" applyBorder="1" applyAlignment="1">
      <alignment horizontal="center" vertical="center"/>
    </xf>
    <xf numFmtId="2" fontId="0" fillId="2" borderId="44" xfId="0" applyNumberFormat="1" applyFill="1" applyBorder="1" applyAlignment="1">
      <alignment horizontal="center" vertical="center"/>
    </xf>
    <xf numFmtId="2" fontId="0" fillId="2" borderId="47" xfId="0" applyNumberFormat="1" applyFill="1" applyBorder="1" applyAlignment="1">
      <alignment horizontal="center" vertical="center"/>
    </xf>
    <xf numFmtId="2" fontId="0" fillId="2" borderId="48" xfId="0" applyNumberFormat="1" applyFill="1" applyBorder="1" applyAlignment="1">
      <alignment horizontal="center" vertical="center"/>
    </xf>
    <xf numFmtId="2" fontId="13" fillId="2" borderId="49" xfId="0" applyNumberFormat="1" applyFont="1" applyFill="1" applyBorder="1" applyAlignment="1">
      <alignment horizontal="center" vertical="center" wrapText="1"/>
    </xf>
    <xf numFmtId="2" fontId="13" fillId="2" borderId="5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wrapText="1"/>
    </xf>
    <xf numFmtId="2" fontId="13" fillId="2" borderId="12" xfId="0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0" fontId="7" fillId="4" borderId="28" xfId="0" applyFont="1" applyFill="1" applyBorder="1"/>
    <xf numFmtId="0" fontId="7" fillId="4" borderId="19" xfId="0" applyFont="1" applyFill="1" applyBorder="1"/>
    <xf numFmtId="0" fontId="2" fillId="4" borderId="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5" fillId="4" borderId="0" xfId="0" applyFont="1" applyFill="1" applyBorder="1"/>
    <xf numFmtId="0" fontId="2" fillId="4" borderId="3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49" fontId="14" fillId="3" borderId="52" xfId="0" applyNumberFormat="1" applyFont="1" applyFill="1" applyBorder="1" applyAlignment="1"/>
    <xf numFmtId="49" fontId="14" fillId="3" borderId="53" xfId="0" applyNumberFormat="1" applyFont="1" applyFill="1" applyBorder="1" applyAlignment="1"/>
    <xf numFmtId="49" fontId="14" fillId="3" borderId="54" xfId="0" applyNumberFormat="1" applyFont="1" applyFill="1" applyBorder="1" applyAlignment="1"/>
    <xf numFmtId="2" fontId="16" fillId="4" borderId="38" xfId="0" applyNumberFormat="1" applyFont="1" applyFill="1" applyBorder="1" applyAlignment="1">
      <alignment horizontal="center" vertical="center" wrapText="1"/>
    </xf>
    <xf numFmtId="2" fontId="16" fillId="4" borderId="39" xfId="0" applyNumberFormat="1" applyFont="1" applyFill="1" applyBorder="1" applyAlignment="1">
      <alignment horizontal="center" vertical="center" wrapText="1"/>
    </xf>
    <xf numFmtId="2" fontId="7" fillId="4" borderId="17" xfId="0" applyNumberFormat="1" applyFont="1" applyFill="1" applyBorder="1" applyAlignment="1">
      <alignment horizontal="center" vertical="center"/>
    </xf>
    <xf numFmtId="2" fontId="7" fillId="4" borderId="40" xfId="0" applyNumberFormat="1" applyFont="1" applyFill="1" applyBorder="1" applyAlignment="1">
      <alignment horizontal="center" vertical="center"/>
    </xf>
    <xf numFmtId="2" fontId="7" fillId="4" borderId="55" xfId="0" applyNumberFormat="1" applyFont="1" applyFill="1" applyBorder="1" applyAlignment="1">
      <alignment horizontal="center" vertical="center"/>
    </xf>
    <xf numFmtId="49" fontId="7" fillId="7" borderId="14" xfId="0" applyNumberFormat="1" applyFont="1" applyFill="1" applyBorder="1"/>
    <xf numFmtId="2" fontId="16" fillId="4" borderId="43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3" fillId="4" borderId="45" xfId="0" applyNumberFormat="1" applyFont="1" applyFill="1" applyBorder="1" applyAlignment="1">
      <alignment horizontal="center" vertical="center" wrapText="1"/>
    </xf>
    <xf numFmtId="2" fontId="3" fillId="4" borderId="12" xfId="0" applyNumberFormat="1" applyFont="1" applyFill="1" applyBorder="1" applyAlignment="1">
      <alignment horizontal="center" vertical="center" wrapText="1"/>
    </xf>
    <xf numFmtId="2" fontId="7" fillId="4" borderId="22" xfId="0" applyNumberFormat="1" applyFont="1" applyFill="1" applyBorder="1" applyAlignment="1">
      <alignment horizontal="center" vertical="center"/>
    </xf>
    <xf numFmtId="2" fontId="7" fillId="4" borderId="56" xfId="0" applyNumberFormat="1" applyFont="1" applyFill="1" applyBorder="1" applyAlignment="1">
      <alignment horizontal="center" vertical="center"/>
    </xf>
    <xf numFmtId="2" fontId="7" fillId="4" borderId="47" xfId="0" applyNumberFormat="1" applyFont="1" applyFill="1" applyBorder="1" applyAlignment="1">
      <alignment horizontal="center" vertical="center"/>
    </xf>
    <xf numFmtId="2" fontId="7" fillId="4" borderId="57" xfId="0" applyNumberFormat="1" applyFont="1" applyFill="1" applyBorder="1" applyAlignment="1">
      <alignment horizontal="center" vertical="center"/>
    </xf>
    <xf numFmtId="2" fontId="3" fillId="4" borderId="21" xfId="0" applyNumberFormat="1" applyFont="1" applyFill="1" applyBorder="1" applyAlignment="1">
      <alignment horizontal="center" vertical="center" wrapText="1"/>
    </xf>
    <xf numFmtId="2" fontId="3" fillId="4" borderId="20" xfId="0" applyNumberFormat="1" applyFont="1" applyFill="1" applyBorder="1" applyAlignment="1">
      <alignment horizontal="center" vertical="center" wrapText="1"/>
    </xf>
    <xf numFmtId="0" fontId="0" fillId="2" borderId="62" xfId="0" applyFill="1" applyBorder="1"/>
    <xf numFmtId="0" fontId="4" fillId="2" borderId="21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49" fontId="12" fillId="8" borderId="12" xfId="0" applyNumberFormat="1" applyFont="1" applyFill="1" applyBorder="1" applyAlignment="1"/>
    <xf numFmtId="49" fontId="17" fillId="5" borderId="13" xfId="0" applyNumberFormat="1" applyFont="1" applyFill="1" applyBorder="1" applyAlignment="1"/>
    <xf numFmtId="49" fontId="17" fillId="5" borderId="14" xfId="0" applyNumberFormat="1" applyFont="1" applyFill="1" applyBorder="1" applyAlignment="1"/>
    <xf numFmtId="0" fontId="6" fillId="0" borderId="1" xfId="0" applyFont="1" applyBorder="1" applyAlignment="1">
      <alignment horizontal="center" wrapText="1"/>
    </xf>
    <xf numFmtId="49" fontId="16" fillId="3" borderId="14" xfId="0" applyNumberFormat="1" applyFont="1" applyFill="1" applyBorder="1" applyAlignment="1"/>
    <xf numFmtId="2" fontId="0" fillId="2" borderId="20" xfId="0" applyNumberFormat="1" applyFill="1" applyBorder="1" applyAlignment="1">
      <alignment horizontal="center" vertical="center"/>
    </xf>
    <xf numFmtId="49" fontId="16" fillId="3" borderId="13" xfId="0" applyNumberFormat="1" applyFont="1" applyFill="1" applyBorder="1" applyAlignment="1"/>
    <xf numFmtId="2" fontId="3" fillId="4" borderId="5" xfId="0" applyNumberFormat="1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2" fontId="3" fillId="4" borderId="15" xfId="0" applyNumberFormat="1" applyFont="1" applyFill="1" applyBorder="1" applyAlignment="1">
      <alignment horizontal="center" vertical="center" wrapText="1"/>
    </xf>
    <xf numFmtId="2" fontId="3" fillId="4" borderId="16" xfId="0" applyNumberFormat="1" applyFont="1" applyFill="1" applyBorder="1" applyAlignment="1">
      <alignment horizontal="center" vertical="center" wrapText="1"/>
    </xf>
    <xf numFmtId="2" fontId="7" fillId="4" borderId="64" xfId="0" applyNumberFormat="1" applyFont="1" applyFill="1" applyBorder="1" applyAlignment="1">
      <alignment horizontal="center" vertical="center"/>
    </xf>
    <xf numFmtId="2" fontId="3" fillId="4" borderId="19" xfId="0" applyNumberFormat="1" applyFont="1" applyFill="1" applyBorder="1" applyAlignment="1">
      <alignment horizontal="center" vertical="center" wrapText="1"/>
    </xf>
    <xf numFmtId="2" fontId="3" fillId="4" borderId="18" xfId="0" applyNumberFormat="1" applyFont="1" applyFill="1" applyBorder="1" applyAlignment="1">
      <alignment horizontal="center" vertical="center" wrapText="1"/>
    </xf>
    <xf numFmtId="2" fontId="7" fillId="4" borderId="20" xfId="0" applyNumberFormat="1" applyFont="1" applyFill="1" applyBorder="1" applyAlignment="1">
      <alignment horizontal="center" vertical="center"/>
    </xf>
    <xf numFmtId="2" fontId="7" fillId="4" borderId="21" xfId="0" applyNumberFormat="1" applyFont="1" applyFill="1" applyBorder="1" applyAlignment="1">
      <alignment horizontal="center" vertical="center"/>
    </xf>
    <xf numFmtId="2" fontId="16" fillId="4" borderId="24" xfId="0" applyNumberFormat="1" applyFont="1" applyFill="1" applyBorder="1" applyAlignment="1">
      <alignment horizontal="center" vertical="center" wrapText="1"/>
    </xf>
    <xf numFmtId="2" fontId="16" fillId="0" borderId="24" xfId="0" applyNumberFormat="1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wrapText="1"/>
    </xf>
    <xf numFmtId="2" fontId="0" fillId="2" borderId="26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66" xfId="0" applyFill="1" applyBorder="1"/>
    <xf numFmtId="0" fontId="6" fillId="4" borderId="1" xfId="0" applyFont="1" applyFill="1" applyBorder="1" applyAlignment="1">
      <alignment horizontal="center" wrapText="1"/>
    </xf>
    <xf numFmtId="2" fontId="2" fillId="4" borderId="23" xfId="0" applyNumberFormat="1" applyFont="1" applyFill="1" applyBorder="1" applyAlignment="1">
      <alignment horizontal="center" vertical="center" wrapText="1"/>
    </xf>
    <xf numFmtId="2" fontId="7" fillId="4" borderId="0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wrapText="1"/>
    </xf>
    <xf numFmtId="49" fontId="16" fillId="3" borderId="67" xfId="0" applyNumberFormat="1" applyFont="1" applyFill="1" applyBorder="1" applyAlignment="1"/>
    <xf numFmtId="2" fontId="3" fillId="4" borderId="68" xfId="0" applyNumberFormat="1" applyFont="1" applyFill="1" applyBorder="1" applyAlignment="1">
      <alignment horizontal="center" wrapText="1"/>
    </xf>
    <xf numFmtId="2" fontId="16" fillId="4" borderId="69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 vertical="center" wrapText="1"/>
    </xf>
    <xf numFmtId="2" fontId="16" fillId="2" borderId="24" xfId="0" applyNumberFormat="1" applyFont="1" applyFill="1" applyBorder="1" applyAlignment="1">
      <alignment horizontal="center" vertical="center" wrapText="1"/>
    </xf>
    <xf numFmtId="2" fontId="16" fillId="9" borderId="24" xfId="0" applyNumberFormat="1" applyFont="1" applyFill="1" applyBorder="1" applyAlignment="1">
      <alignment horizontal="center" vertical="center" wrapText="1"/>
    </xf>
    <xf numFmtId="49" fontId="17" fillId="2" borderId="20" xfId="0" applyNumberFormat="1" applyFont="1" applyFill="1" applyBorder="1" applyAlignment="1"/>
    <xf numFmtId="49" fontId="17" fillId="2" borderId="24" xfId="0" applyNumberFormat="1" applyFont="1" applyFill="1" applyBorder="1" applyAlignment="1"/>
    <xf numFmtId="49" fontId="16" fillId="3" borderId="67" xfId="0" applyNumberFormat="1" applyFont="1" applyFill="1" applyBorder="1" applyAlignment="1">
      <alignment horizontal="left"/>
    </xf>
    <xf numFmtId="49" fontId="16" fillId="3" borderId="14" xfId="0" applyNumberFormat="1" applyFont="1" applyFill="1" applyBorder="1" applyAlignment="1">
      <alignment horizontal="left"/>
    </xf>
    <xf numFmtId="49" fontId="16" fillId="3" borderId="14" xfId="0" applyNumberFormat="1" applyFont="1" applyFill="1" applyBorder="1" applyAlignment="1">
      <alignment horizontal="left" vertical="center" wrapText="1"/>
    </xf>
    <xf numFmtId="2" fontId="3" fillId="4" borderId="10" xfId="0" applyNumberFormat="1" applyFont="1" applyFill="1" applyBorder="1" applyAlignment="1">
      <alignment horizontal="center" vertical="center" wrapText="1"/>
    </xf>
    <xf numFmtId="2" fontId="3" fillId="4" borderId="64" xfId="0" applyNumberFormat="1" applyFont="1" applyFill="1" applyBorder="1" applyAlignment="1">
      <alignment horizontal="center" vertical="center" wrapText="1"/>
    </xf>
    <xf numFmtId="2" fontId="3" fillId="4" borderId="6" xfId="0" applyNumberFormat="1" applyFont="1" applyFill="1" applyBorder="1" applyAlignment="1">
      <alignment horizontal="center" vertical="center" wrapText="1"/>
    </xf>
    <xf numFmtId="2" fontId="7" fillId="4" borderId="24" xfId="0" applyNumberFormat="1" applyFont="1" applyFill="1" applyBorder="1" applyAlignment="1">
      <alignment horizontal="center" vertical="center"/>
    </xf>
    <xf numFmtId="2" fontId="7" fillId="4" borderId="25" xfId="0" applyNumberFormat="1" applyFont="1" applyFill="1" applyBorder="1" applyAlignment="1">
      <alignment horizontal="center" vertical="center"/>
    </xf>
    <xf numFmtId="2" fontId="7" fillId="4" borderId="27" xfId="0" applyNumberFormat="1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 wrapText="1"/>
    </xf>
    <xf numFmtId="49" fontId="17" fillId="5" borderId="12" xfId="0" applyNumberFormat="1" applyFont="1" applyFill="1" applyBorder="1" applyAlignment="1">
      <alignment horizontal="left" vertical="center" wrapText="1"/>
    </xf>
    <xf numFmtId="49" fontId="17" fillId="5" borderId="13" xfId="0" applyNumberFormat="1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49" fontId="18" fillId="5" borderId="14" xfId="0" applyNumberFormat="1" applyFont="1" applyFill="1" applyBorder="1" applyAlignment="1">
      <alignment horizontal="left" vertical="center" wrapText="1"/>
    </xf>
    <xf numFmtId="49" fontId="19" fillId="3" borderId="14" xfId="0" applyNumberFormat="1" applyFont="1" applyFill="1" applyBorder="1" applyAlignment="1">
      <alignment horizontal="left" vertical="center" wrapText="1"/>
    </xf>
    <xf numFmtId="2" fontId="19" fillId="0" borderId="12" xfId="0" applyNumberFormat="1" applyFont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2" fontId="2" fillId="4" borderId="72" xfId="0" applyNumberFormat="1" applyFont="1" applyFill="1" applyBorder="1" applyAlignment="1">
      <alignment horizontal="center" vertical="center" wrapText="1"/>
    </xf>
    <xf numFmtId="49" fontId="19" fillId="3" borderId="14" xfId="0" applyNumberFormat="1" applyFont="1" applyFill="1" applyBorder="1" applyAlignment="1">
      <alignment horizontal="left"/>
    </xf>
    <xf numFmtId="49" fontId="19" fillId="3" borderId="37" xfId="0" applyNumberFormat="1" applyFont="1" applyFill="1" applyBorder="1" applyAlignment="1">
      <alignment horizontal="left"/>
    </xf>
    <xf numFmtId="2" fontId="19" fillId="4" borderId="24" xfId="0" applyNumberFormat="1" applyFont="1" applyFill="1" applyBorder="1" applyAlignment="1">
      <alignment horizontal="center" vertical="center" wrapText="1"/>
    </xf>
    <xf numFmtId="2" fontId="19" fillId="0" borderId="24" xfId="0" applyNumberFormat="1" applyFont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left"/>
    </xf>
    <xf numFmtId="0" fontId="6" fillId="4" borderId="12" xfId="0" applyFont="1" applyFill="1" applyBorder="1" applyAlignment="1">
      <alignment horizontal="center" vertical="center" wrapText="1"/>
    </xf>
    <xf numFmtId="49" fontId="19" fillId="3" borderId="14" xfId="0" applyNumberFormat="1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horizontal="center" vertical="center"/>
    </xf>
    <xf numFmtId="49" fontId="12" fillId="10" borderId="65" xfId="0" applyNumberFormat="1" applyFont="1" applyFill="1" applyBorder="1" applyAlignment="1"/>
    <xf numFmtId="49" fontId="12" fillId="10" borderId="12" xfId="0" applyNumberFormat="1" applyFont="1" applyFill="1" applyBorder="1" applyAlignment="1"/>
    <xf numFmtId="0" fontId="2" fillId="2" borderId="15" xfId="0" applyFont="1" applyFill="1" applyBorder="1" applyAlignment="1">
      <alignment horizontal="center" wrapText="1"/>
    </xf>
    <xf numFmtId="0" fontId="2" fillId="2" borderId="58" xfId="0" applyFont="1" applyFill="1" applyBorder="1" applyAlignment="1">
      <alignment horizontal="center" wrapText="1"/>
    </xf>
    <xf numFmtId="0" fontId="10" fillId="2" borderId="60" xfId="0" applyFont="1" applyFill="1" applyBorder="1" applyAlignment="1">
      <alignment horizontal="center" wrapText="1"/>
    </xf>
    <xf numFmtId="0" fontId="10" fillId="2" borderId="61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2" fontId="7" fillId="4" borderId="20" xfId="0" applyNumberFormat="1" applyFont="1" applyFill="1" applyBorder="1" applyAlignment="1">
      <alignment horizontal="center" vertical="center"/>
    </xf>
    <xf numFmtId="2" fontId="7" fillId="4" borderId="47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wrapText="1"/>
    </xf>
    <xf numFmtId="2" fontId="3" fillId="4" borderId="26" xfId="0" applyNumberFormat="1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28"/>
  <sheetViews>
    <sheetView workbookViewId="0">
      <selection activeCell="H34" sqref="H34"/>
    </sheetView>
  </sheetViews>
  <sheetFormatPr defaultRowHeight="15" x14ac:dyDescent="0.25"/>
  <sheetData>
    <row r="1" spans="1:14" x14ac:dyDescent="0.25">
      <c r="A1" s="188" t="s">
        <v>0</v>
      </c>
      <c r="B1" s="189"/>
      <c r="C1" s="189"/>
      <c r="D1" s="189"/>
      <c r="E1" s="189"/>
      <c r="F1" s="189"/>
      <c r="G1" s="189"/>
      <c r="H1" s="189"/>
      <c r="I1" s="190"/>
      <c r="J1" s="7"/>
      <c r="K1" s="7"/>
    </row>
    <row r="2" spans="1:14" x14ac:dyDescent="0.25">
      <c r="A2" s="188" t="s">
        <v>1</v>
      </c>
      <c r="B2" s="189"/>
      <c r="C2" s="189"/>
      <c r="D2" s="189"/>
      <c r="E2" s="189"/>
      <c r="F2" s="189"/>
      <c r="G2" s="189"/>
      <c r="H2" s="189"/>
      <c r="I2" s="190"/>
      <c r="J2" s="7"/>
      <c r="K2" s="7"/>
    </row>
    <row r="3" spans="1:14" x14ac:dyDescent="0.25">
      <c r="A3" s="188" t="s">
        <v>2</v>
      </c>
      <c r="B3" s="189"/>
      <c r="C3" s="189"/>
      <c r="D3" s="189"/>
      <c r="E3" s="189"/>
      <c r="F3" s="189"/>
      <c r="G3" s="189"/>
      <c r="H3" s="189"/>
      <c r="I3" s="190"/>
      <c r="J3" s="7"/>
      <c r="K3" s="7"/>
    </row>
    <row r="4" spans="1:14" ht="30.75" thickBot="1" x14ac:dyDescent="0.3">
      <c r="A4" s="8" t="s">
        <v>3</v>
      </c>
      <c r="B4" s="191" t="s">
        <v>4</v>
      </c>
      <c r="C4" s="191"/>
      <c r="D4" s="191"/>
      <c r="E4" s="191"/>
      <c r="F4" s="191"/>
      <c r="G4" s="191"/>
      <c r="H4" s="191"/>
      <c r="I4" s="192"/>
      <c r="J4" s="7"/>
      <c r="K4" s="7"/>
    </row>
    <row r="5" spans="1:14" ht="16.5" thickTop="1" thickBot="1" x14ac:dyDescent="0.3">
      <c r="A5" s="193" t="s">
        <v>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</row>
    <row r="6" spans="1:14" ht="16.5" thickTop="1" thickBot="1" x14ac:dyDescent="0.3">
      <c r="A6" s="9"/>
      <c r="B6" s="9"/>
      <c r="C6" s="9"/>
      <c r="D6" s="183" t="s">
        <v>6</v>
      </c>
      <c r="E6" s="183"/>
      <c r="F6" s="183"/>
      <c r="G6" s="183"/>
      <c r="H6" s="195" t="s">
        <v>7</v>
      </c>
      <c r="I6" s="196"/>
      <c r="J6" s="199" t="s">
        <v>8</v>
      </c>
      <c r="K6" s="199"/>
    </row>
    <row r="7" spans="1:14" ht="16.5" thickTop="1" thickBot="1" x14ac:dyDescent="0.3">
      <c r="A7" s="183" t="s">
        <v>9</v>
      </c>
      <c r="B7" s="183" t="s">
        <v>10</v>
      </c>
      <c r="C7" s="183" t="s">
        <v>11</v>
      </c>
      <c r="D7" s="183" t="s">
        <v>12</v>
      </c>
      <c r="E7" s="183"/>
      <c r="F7" s="183" t="s">
        <v>13</v>
      </c>
      <c r="G7" s="183"/>
      <c r="H7" s="197"/>
      <c r="I7" s="198"/>
      <c r="J7" s="199"/>
      <c r="K7" s="199"/>
    </row>
    <row r="8" spans="1:14" ht="16.5" thickTop="1" thickBot="1" x14ac:dyDescent="0.3">
      <c r="A8" s="183"/>
      <c r="B8" s="183"/>
      <c r="C8" s="183"/>
      <c r="D8" s="10" t="s">
        <v>14</v>
      </c>
      <c r="E8" s="10" t="s">
        <v>15</v>
      </c>
      <c r="F8" s="10" t="s">
        <v>14</v>
      </c>
      <c r="G8" s="10" t="s">
        <v>15</v>
      </c>
      <c r="H8" s="10" t="s">
        <v>14</v>
      </c>
      <c r="I8" s="10" t="s">
        <v>15</v>
      </c>
      <c r="J8" s="10" t="s">
        <v>14</v>
      </c>
      <c r="K8" s="10" t="s">
        <v>15</v>
      </c>
    </row>
    <row r="9" spans="1:14" ht="16.5" thickTop="1" thickBot="1" x14ac:dyDescent="0.3">
      <c r="A9" s="200"/>
      <c r="B9" s="183"/>
      <c r="C9" s="183"/>
      <c r="D9" s="10" t="s">
        <v>16</v>
      </c>
      <c r="E9" s="10" t="s">
        <v>16</v>
      </c>
      <c r="F9" s="10" t="s">
        <v>16</v>
      </c>
      <c r="G9" s="11" t="s">
        <v>16</v>
      </c>
      <c r="H9" s="10" t="s">
        <v>16</v>
      </c>
      <c r="I9" s="12" t="s">
        <v>16</v>
      </c>
      <c r="J9" s="10" t="s">
        <v>16</v>
      </c>
      <c r="K9" s="12" t="s">
        <v>16</v>
      </c>
    </row>
    <row r="10" spans="1:14" ht="16.5" thickTop="1" thickBot="1" x14ac:dyDescent="0.3">
      <c r="A10" s="2">
        <v>1</v>
      </c>
      <c r="B10" s="13" t="s">
        <v>17</v>
      </c>
      <c r="C10" s="14" t="s">
        <v>18</v>
      </c>
      <c r="D10" s="15">
        <v>18</v>
      </c>
      <c r="E10" s="15">
        <f>D10*E14/D14</f>
        <v>24.193548387096772</v>
      </c>
      <c r="F10" s="16">
        <v>49</v>
      </c>
      <c r="G10" s="17">
        <f>F10*G14/F14</f>
        <v>49.494949494949495</v>
      </c>
      <c r="H10" s="18">
        <v>36</v>
      </c>
      <c r="I10" s="19">
        <f>H10*I14/H14</f>
        <v>36</v>
      </c>
      <c r="J10" s="30">
        <f t="shared" ref="J10:J14" si="0">SUM(D10+F10+H10)</f>
        <v>103</v>
      </c>
      <c r="K10" s="32">
        <f>E10+G10+I10</f>
        <v>109.68849788204626</v>
      </c>
    </row>
    <row r="11" spans="1:14" ht="15.75" thickBot="1" x14ac:dyDescent="0.3">
      <c r="A11" s="2">
        <v>2</v>
      </c>
      <c r="B11" s="13" t="s">
        <v>19</v>
      </c>
      <c r="C11" s="14" t="s">
        <v>20</v>
      </c>
      <c r="D11" s="20">
        <v>28</v>
      </c>
      <c r="E11" s="21">
        <f>D11*E14/D14</f>
        <v>37.634408602150536</v>
      </c>
      <c r="F11" s="20">
        <v>98</v>
      </c>
      <c r="G11" s="22">
        <f>F11*G14/F14</f>
        <v>98.98989898989899</v>
      </c>
      <c r="H11" s="20">
        <v>49</v>
      </c>
      <c r="I11" s="20">
        <f>H11*I14/H14</f>
        <v>49</v>
      </c>
      <c r="J11" s="23">
        <f t="shared" si="0"/>
        <v>175</v>
      </c>
      <c r="K11" s="33">
        <f>E11+G11+I11</f>
        <v>185.62430759204952</v>
      </c>
    </row>
    <row r="12" spans="1:14" ht="15.75" thickBot="1" x14ac:dyDescent="0.3">
      <c r="A12" s="2">
        <v>3</v>
      </c>
      <c r="B12" s="13" t="s">
        <v>21</v>
      </c>
      <c r="C12" s="14" t="s">
        <v>22</v>
      </c>
      <c r="D12" s="24">
        <v>13.8</v>
      </c>
      <c r="E12" s="17">
        <f>D12*E14/D14</f>
        <v>18.548387096774192</v>
      </c>
      <c r="F12" s="22">
        <v>70</v>
      </c>
      <c r="G12" s="24">
        <f>F12*G14/F14</f>
        <v>70.707070707070713</v>
      </c>
      <c r="H12" s="24">
        <v>50</v>
      </c>
      <c r="I12" s="25">
        <f>H12*I14/H14</f>
        <v>50</v>
      </c>
      <c r="J12" s="23">
        <f t="shared" si="0"/>
        <v>133.80000000000001</v>
      </c>
      <c r="K12" s="32">
        <f>E12+G12+I12</f>
        <v>139.25545780384491</v>
      </c>
    </row>
    <row r="13" spans="1:14" ht="15.75" thickBot="1" x14ac:dyDescent="0.3">
      <c r="A13" s="2">
        <v>4</v>
      </c>
      <c r="B13" s="13" t="s">
        <v>23</v>
      </c>
      <c r="C13" s="14" t="s">
        <v>24</v>
      </c>
      <c r="D13" s="24">
        <v>0</v>
      </c>
      <c r="E13" s="21">
        <f>D13*E14/D14</f>
        <v>0</v>
      </c>
      <c r="F13" s="24">
        <v>14.2</v>
      </c>
      <c r="G13" s="24">
        <f>F13*G14/F14</f>
        <v>14.343434343434344</v>
      </c>
      <c r="H13" s="24">
        <v>7.4</v>
      </c>
      <c r="I13" s="24">
        <f>H13*I14/H14</f>
        <v>7.4</v>
      </c>
      <c r="J13" s="26">
        <f t="shared" si="0"/>
        <v>21.6</v>
      </c>
      <c r="K13" s="32">
        <f>E13+G13+I13</f>
        <v>21.743434343434345</v>
      </c>
    </row>
    <row r="14" spans="1:14" ht="15.75" thickBot="1" x14ac:dyDescent="0.3">
      <c r="A14" s="6">
        <v>5</v>
      </c>
      <c r="B14" s="13" t="s">
        <v>25</v>
      </c>
      <c r="C14" s="14" t="s">
        <v>26</v>
      </c>
      <c r="D14" s="27">
        <v>37.200000000000003</v>
      </c>
      <c r="E14" s="25">
        <v>50</v>
      </c>
      <c r="F14" s="27">
        <v>99</v>
      </c>
      <c r="G14" s="25">
        <v>100</v>
      </c>
      <c r="H14" s="28">
        <v>50</v>
      </c>
      <c r="I14" s="29">
        <v>50</v>
      </c>
      <c r="J14" s="23">
        <f t="shared" si="0"/>
        <v>186.2</v>
      </c>
      <c r="K14" s="31">
        <f>E14+G14+I14</f>
        <v>200</v>
      </c>
    </row>
    <row r="15" spans="1:14" ht="15.75" thickBot="1" x14ac:dyDescent="0.3"/>
    <row r="16" spans="1:14" ht="15.75" thickBot="1" x14ac:dyDescent="0.3">
      <c r="A16" s="184" t="s">
        <v>27</v>
      </c>
      <c r="B16" s="185"/>
      <c r="C16" s="185"/>
      <c r="D16" s="185"/>
      <c r="E16" s="185"/>
      <c r="F16" s="185"/>
      <c r="G16" s="185"/>
      <c r="H16" s="34"/>
      <c r="I16" s="34"/>
      <c r="J16" s="35"/>
      <c r="K16" s="1"/>
      <c r="L16" s="1"/>
      <c r="M16" s="1"/>
      <c r="N16" s="1"/>
    </row>
    <row r="17" spans="1:14" ht="27.75" thickTop="1" thickBot="1" x14ac:dyDescent="0.3">
      <c r="A17" s="36" t="s">
        <v>9</v>
      </c>
      <c r="B17" s="37" t="s">
        <v>10</v>
      </c>
      <c r="C17" s="36" t="s">
        <v>11</v>
      </c>
      <c r="D17" s="186" t="s">
        <v>28</v>
      </c>
      <c r="E17" s="187"/>
      <c r="F17" s="186" t="s">
        <v>29</v>
      </c>
      <c r="G17" s="187"/>
      <c r="H17" s="172" t="s">
        <v>8</v>
      </c>
      <c r="I17" s="173"/>
      <c r="J17" s="174" t="s">
        <v>30</v>
      </c>
      <c r="K17" s="175"/>
      <c r="L17" s="175"/>
      <c r="M17" s="175"/>
      <c r="N17" s="38"/>
    </row>
    <row r="18" spans="1:14" ht="27" thickTop="1" thickBot="1" x14ac:dyDescent="0.3">
      <c r="A18" s="36"/>
      <c r="B18" s="39"/>
      <c r="C18" s="36"/>
      <c r="D18" s="40" t="s">
        <v>31</v>
      </c>
      <c r="E18" s="41" t="s">
        <v>32</v>
      </c>
      <c r="F18" s="41" t="s">
        <v>31</v>
      </c>
      <c r="G18" s="42" t="s">
        <v>32</v>
      </c>
      <c r="H18" s="43" t="s">
        <v>31</v>
      </c>
      <c r="I18" s="44" t="s">
        <v>32</v>
      </c>
      <c r="J18" s="45" t="s">
        <v>33</v>
      </c>
      <c r="K18" s="46" t="s">
        <v>34</v>
      </c>
      <c r="L18" s="46" t="s">
        <v>35</v>
      </c>
      <c r="M18" s="46" t="s">
        <v>36</v>
      </c>
      <c r="N18" s="47" t="s">
        <v>37</v>
      </c>
    </row>
    <row r="19" spans="1:14" ht="16.5" thickTop="1" thickBot="1" x14ac:dyDescent="0.3">
      <c r="A19" s="48">
        <v>4</v>
      </c>
      <c r="B19" s="4" t="s">
        <v>17</v>
      </c>
      <c r="C19" s="49" t="s">
        <v>18</v>
      </c>
      <c r="D19" s="50">
        <v>101.47949999999999</v>
      </c>
      <c r="E19" s="51">
        <v>274.30122035313184</v>
      </c>
      <c r="F19" s="52">
        <v>103</v>
      </c>
      <c r="G19" s="5">
        <v>109.68849788204626</v>
      </c>
      <c r="H19" s="53">
        <f t="shared" ref="H19:I23" si="1">D19+F19</f>
        <v>204.47949999999997</v>
      </c>
      <c r="I19" s="54">
        <f t="shared" si="1"/>
        <v>383.98971823517809</v>
      </c>
      <c r="J19" s="55" t="s">
        <v>38</v>
      </c>
      <c r="K19" s="55" t="s">
        <v>39</v>
      </c>
      <c r="L19" s="55" t="s">
        <v>40</v>
      </c>
      <c r="M19" s="55" t="s">
        <v>41</v>
      </c>
      <c r="N19" s="55" t="s">
        <v>42</v>
      </c>
    </row>
    <row r="20" spans="1:14" ht="15.75" thickBot="1" x14ac:dyDescent="0.3">
      <c r="A20" s="48">
        <v>3</v>
      </c>
      <c r="B20" s="4" t="s">
        <v>19</v>
      </c>
      <c r="C20" s="49" t="s">
        <v>20</v>
      </c>
      <c r="D20" s="56">
        <v>180.47</v>
      </c>
      <c r="E20" s="57">
        <v>450.8411517974281</v>
      </c>
      <c r="F20" s="58">
        <v>175</v>
      </c>
      <c r="G20" s="59">
        <v>185.62430759204952</v>
      </c>
      <c r="H20" s="60">
        <f t="shared" si="1"/>
        <v>355.47</v>
      </c>
      <c r="I20" s="61">
        <f t="shared" si="1"/>
        <v>636.46545938947759</v>
      </c>
      <c r="J20" s="55" t="s">
        <v>43</v>
      </c>
      <c r="K20" s="55" t="s">
        <v>44</v>
      </c>
      <c r="L20" s="55" t="s">
        <v>38</v>
      </c>
      <c r="M20" s="55" t="s">
        <v>39</v>
      </c>
      <c r="N20" s="55" t="s">
        <v>42</v>
      </c>
    </row>
    <row r="21" spans="1:14" ht="15.75" thickBot="1" x14ac:dyDescent="0.3">
      <c r="A21" s="48">
        <v>2</v>
      </c>
      <c r="B21" s="4" t="s">
        <v>21</v>
      </c>
      <c r="C21" s="49" t="s">
        <v>22</v>
      </c>
      <c r="D21" s="62">
        <v>362.82600000000002</v>
      </c>
      <c r="E21" s="63">
        <v>613.87512388503467</v>
      </c>
      <c r="F21" s="58">
        <v>133.80000000000001</v>
      </c>
      <c r="G21" s="59">
        <v>139.25545780384491</v>
      </c>
      <c r="H21" s="64">
        <f t="shared" si="1"/>
        <v>496.62600000000003</v>
      </c>
      <c r="I21" s="65">
        <f t="shared" si="1"/>
        <v>753.1305816888796</v>
      </c>
      <c r="J21" s="55" t="s">
        <v>38</v>
      </c>
      <c r="K21" s="55" t="s">
        <v>42</v>
      </c>
      <c r="L21" s="55" t="s">
        <v>45</v>
      </c>
      <c r="M21" s="55"/>
      <c r="N21" s="55"/>
    </row>
    <row r="22" spans="1:14" ht="15.75" thickBot="1" x14ac:dyDescent="0.3">
      <c r="A22" s="48">
        <v>5</v>
      </c>
      <c r="B22" s="4" t="s">
        <v>23</v>
      </c>
      <c r="C22" s="49" t="s">
        <v>24</v>
      </c>
      <c r="D22" s="66">
        <v>14.4</v>
      </c>
      <c r="E22" s="67">
        <v>24.009843365576849</v>
      </c>
      <c r="F22" s="58">
        <v>21.6</v>
      </c>
      <c r="G22" s="68">
        <v>21.743434343434345</v>
      </c>
      <c r="H22" s="5">
        <f t="shared" si="1"/>
        <v>36</v>
      </c>
      <c r="I22" s="61">
        <f t="shared" si="1"/>
        <v>45.753277709011194</v>
      </c>
      <c r="J22" s="55" t="s">
        <v>41</v>
      </c>
      <c r="K22" s="55" t="s">
        <v>38</v>
      </c>
      <c r="L22" s="55" t="s">
        <v>40</v>
      </c>
      <c r="M22" s="55" t="s">
        <v>42</v>
      </c>
      <c r="N22" s="55"/>
    </row>
    <row r="23" spans="1:14" ht="15.75" thickBot="1" x14ac:dyDescent="0.3">
      <c r="A23" s="69">
        <v>1</v>
      </c>
      <c r="B23" s="4" t="s">
        <v>25</v>
      </c>
      <c r="C23" s="49" t="s">
        <v>26</v>
      </c>
      <c r="D23" s="70">
        <v>293.3</v>
      </c>
      <c r="E23" s="70">
        <v>508.89603048986839</v>
      </c>
      <c r="F23" s="71">
        <v>186.2</v>
      </c>
      <c r="G23" s="72">
        <v>200</v>
      </c>
      <c r="H23" s="5">
        <f t="shared" si="1"/>
        <v>479.5</v>
      </c>
      <c r="I23" s="61">
        <f t="shared" si="1"/>
        <v>708.89603048986839</v>
      </c>
      <c r="J23" s="55" t="s">
        <v>42</v>
      </c>
      <c r="K23" s="55" t="s">
        <v>46</v>
      </c>
      <c r="L23" s="55" t="s">
        <v>47</v>
      </c>
      <c r="M23" s="55" t="s">
        <v>48</v>
      </c>
      <c r="N23" s="55"/>
    </row>
    <row r="24" spans="1:14" ht="15.75" thickBot="1" x14ac:dyDescent="0.3"/>
    <row r="25" spans="1:14" ht="15.75" thickBot="1" x14ac:dyDescent="0.3">
      <c r="A25" s="176" t="s">
        <v>49</v>
      </c>
      <c r="B25" s="177"/>
      <c r="C25" s="177"/>
      <c r="D25" s="177"/>
      <c r="E25" s="177"/>
      <c r="F25" s="177"/>
      <c r="G25" s="177"/>
      <c r="H25" s="1"/>
      <c r="I25" s="103"/>
      <c r="J25" s="1"/>
    </row>
    <row r="26" spans="1:14" ht="16.5" thickTop="1" thickBot="1" x14ac:dyDescent="0.3">
      <c r="A26" s="178" t="s">
        <v>9</v>
      </c>
      <c r="B26" s="179" t="s">
        <v>10</v>
      </c>
      <c r="C26" s="178" t="s">
        <v>11</v>
      </c>
      <c r="D26" s="178" t="s">
        <v>28</v>
      </c>
      <c r="E26" s="178"/>
      <c r="F26" s="178" t="s">
        <v>29</v>
      </c>
      <c r="G26" s="178"/>
      <c r="H26" s="181" t="s">
        <v>8</v>
      </c>
      <c r="I26" s="182"/>
      <c r="J26" s="1"/>
    </row>
    <row r="27" spans="1:14" ht="27" thickTop="1" thickBot="1" x14ac:dyDescent="0.3">
      <c r="A27" s="179"/>
      <c r="B27" s="180"/>
      <c r="C27" s="178"/>
      <c r="D27" s="104" t="s">
        <v>31</v>
      </c>
      <c r="E27" s="41" t="s">
        <v>32</v>
      </c>
      <c r="F27" s="41" t="s">
        <v>31</v>
      </c>
      <c r="G27" s="42" t="s">
        <v>32</v>
      </c>
      <c r="H27" s="43" t="s">
        <v>31</v>
      </c>
      <c r="I27" s="105" t="s">
        <v>32</v>
      </c>
      <c r="J27" s="1"/>
    </row>
    <row r="28" spans="1:14" ht="16.5" thickTop="1" thickBot="1" x14ac:dyDescent="0.3">
      <c r="A28" s="6">
        <v>1</v>
      </c>
      <c r="B28" s="3" t="s">
        <v>25</v>
      </c>
      <c r="C28" s="4" t="s">
        <v>26</v>
      </c>
      <c r="D28" s="106">
        <v>293.3</v>
      </c>
      <c r="E28" s="70">
        <v>508.89603048986839</v>
      </c>
      <c r="F28" s="71">
        <v>186.2</v>
      </c>
      <c r="G28" s="72">
        <v>200</v>
      </c>
      <c r="H28" s="5">
        <f>D28+F28</f>
        <v>479.5</v>
      </c>
      <c r="I28" s="61">
        <f>E28+G28</f>
        <v>708.89603048986839</v>
      </c>
      <c r="J28" s="107" t="s">
        <v>33</v>
      </c>
    </row>
  </sheetData>
  <sheetProtection algorithmName="SHA-512" hashValue="6RCrUM0Wk2fyByutm0BkqSddjvKGcb4E1dG5m54DqkYlviK4OGnk4YlS8n1w/Ojo+3n04Pa2f17kJwSB5nBQPA==" saltValue="cLnw+ak4dyWqsB6bG43t1A==" spinCount="100000" sheet="1" objects="1" scenarios="1"/>
  <mergeCells count="25">
    <mergeCell ref="D6:G6"/>
    <mergeCell ref="H6:I7"/>
    <mergeCell ref="J6:K7"/>
    <mergeCell ref="A7:A9"/>
    <mergeCell ref="B7:B9"/>
    <mergeCell ref="A1:I1"/>
    <mergeCell ref="A2:I2"/>
    <mergeCell ref="A3:I3"/>
    <mergeCell ref="B4:I4"/>
    <mergeCell ref="A5:K5"/>
    <mergeCell ref="C7:C9"/>
    <mergeCell ref="D7:E7"/>
    <mergeCell ref="F7:G7"/>
    <mergeCell ref="A16:G16"/>
    <mergeCell ref="D17:E17"/>
    <mergeCell ref="F17:G17"/>
    <mergeCell ref="H17:I17"/>
    <mergeCell ref="J17:M17"/>
    <mergeCell ref="A25:G25"/>
    <mergeCell ref="A26:A27"/>
    <mergeCell ref="B26:B27"/>
    <mergeCell ref="C26:C27"/>
    <mergeCell ref="D26:E26"/>
    <mergeCell ref="F26:G26"/>
    <mergeCell ref="H26:I26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30"/>
  <sheetViews>
    <sheetView topLeftCell="A7" workbookViewId="0">
      <selection activeCell="J30" sqref="J30"/>
    </sheetView>
  </sheetViews>
  <sheetFormatPr defaultRowHeight="15" x14ac:dyDescent="0.25"/>
  <sheetData>
    <row r="1" spans="1:11" x14ac:dyDescent="0.25">
      <c r="A1" s="188" t="s">
        <v>0</v>
      </c>
      <c r="B1" s="189"/>
      <c r="C1" s="189"/>
      <c r="D1" s="189"/>
      <c r="E1" s="189"/>
      <c r="F1" s="189"/>
      <c r="G1" s="189"/>
      <c r="H1" s="189"/>
      <c r="I1" s="190"/>
      <c r="J1" s="7"/>
      <c r="K1" s="7"/>
    </row>
    <row r="2" spans="1:11" x14ac:dyDescent="0.25">
      <c r="A2" s="188" t="s">
        <v>1</v>
      </c>
      <c r="B2" s="189"/>
      <c r="C2" s="189"/>
      <c r="D2" s="189"/>
      <c r="E2" s="189"/>
      <c r="F2" s="189"/>
      <c r="G2" s="189"/>
      <c r="H2" s="189"/>
      <c r="I2" s="190"/>
      <c r="J2" s="7"/>
      <c r="K2" s="7"/>
    </row>
    <row r="3" spans="1:11" x14ac:dyDescent="0.25">
      <c r="A3" s="188" t="s">
        <v>50</v>
      </c>
      <c r="B3" s="189"/>
      <c r="C3" s="189"/>
      <c r="D3" s="189"/>
      <c r="E3" s="189"/>
      <c r="F3" s="189"/>
      <c r="G3" s="189"/>
      <c r="H3" s="189"/>
      <c r="I3" s="190"/>
      <c r="J3" s="7"/>
      <c r="K3" s="7"/>
    </row>
    <row r="4" spans="1:11" ht="30.75" thickBot="1" x14ac:dyDescent="0.3">
      <c r="A4" s="8" t="s">
        <v>3</v>
      </c>
      <c r="B4" s="191" t="s">
        <v>51</v>
      </c>
      <c r="C4" s="191"/>
      <c r="D4" s="191"/>
      <c r="E4" s="191"/>
      <c r="F4" s="191"/>
      <c r="G4" s="191"/>
      <c r="H4" s="191"/>
      <c r="I4" s="192"/>
      <c r="J4" s="7"/>
      <c r="K4" s="7"/>
    </row>
    <row r="5" spans="1:11" ht="16.5" thickTop="1" thickBot="1" x14ac:dyDescent="0.3">
      <c r="A5" s="193" t="s">
        <v>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</row>
    <row r="6" spans="1:11" ht="16.5" thickTop="1" thickBot="1" x14ac:dyDescent="0.3">
      <c r="A6" s="9"/>
      <c r="B6" s="9"/>
      <c r="C6" s="9"/>
      <c r="D6" s="183" t="s">
        <v>6</v>
      </c>
      <c r="E6" s="183"/>
      <c r="F6" s="183"/>
      <c r="G6" s="183"/>
      <c r="H6" s="195" t="s">
        <v>7</v>
      </c>
      <c r="I6" s="196"/>
      <c r="J6" s="199" t="s">
        <v>8</v>
      </c>
      <c r="K6" s="199"/>
    </row>
    <row r="7" spans="1:11" ht="16.5" thickTop="1" thickBot="1" x14ac:dyDescent="0.3">
      <c r="A7" s="183" t="s">
        <v>9</v>
      </c>
      <c r="B7" s="183" t="s">
        <v>10</v>
      </c>
      <c r="C7" s="183" t="s">
        <v>11</v>
      </c>
      <c r="D7" s="183" t="s">
        <v>12</v>
      </c>
      <c r="E7" s="183"/>
      <c r="F7" s="183" t="s">
        <v>13</v>
      </c>
      <c r="G7" s="183"/>
      <c r="H7" s="197"/>
      <c r="I7" s="198"/>
      <c r="J7" s="199"/>
      <c r="K7" s="199"/>
    </row>
    <row r="8" spans="1:11" ht="16.5" thickTop="1" thickBot="1" x14ac:dyDescent="0.3">
      <c r="A8" s="183"/>
      <c r="B8" s="183"/>
      <c r="C8" s="183"/>
      <c r="D8" s="10" t="s">
        <v>14</v>
      </c>
      <c r="E8" s="10" t="s">
        <v>15</v>
      </c>
      <c r="F8" s="10" t="s">
        <v>14</v>
      </c>
      <c r="G8" s="10" t="s">
        <v>15</v>
      </c>
      <c r="H8" s="10" t="s">
        <v>14</v>
      </c>
      <c r="I8" s="10" t="s">
        <v>15</v>
      </c>
      <c r="J8" s="10" t="s">
        <v>14</v>
      </c>
      <c r="K8" s="10" t="s">
        <v>15</v>
      </c>
    </row>
    <row r="9" spans="1:11" ht="16.5" thickTop="1" thickBot="1" x14ac:dyDescent="0.3">
      <c r="A9" s="200"/>
      <c r="B9" s="183"/>
      <c r="C9" s="183"/>
      <c r="D9" s="10" t="s">
        <v>16</v>
      </c>
      <c r="E9" s="10" t="s">
        <v>16</v>
      </c>
      <c r="F9" s="10" t="s">
        <v>16</v>
      </c>
      <c r="G9" s="11" t="s">
        <v>16</v>
      </c>
      <c r="H9" s="10" t="s">
        <v>16</v>
      </c>
      <c r="I9" s="12" t="s">
        <v>16</v>
      </c>
      <c r="J9" s="10" t="s">
        <v>16</v>
      </c>
      <c r="K9" s="12" t="s">
        <v>16</v>
      </c>
    </row>
    <row r="10" spans="1:11" ht="16.5" thickTop="1" thickBot="1" x14ac:dyDescent="0.3">
      <c r="A10" s="2">
        <v>1</v>
      </c>
      <c r="B10" s="113" t="s">
        <v>52</v>
      </c>
      <c r="C10" s="111" t="s">
        <v>53</v>
      </c>
      <c r="D10" s="114">
        <v>44.16</v>
      </c>
      <c r="E10" s="115">
        <v>50</v>
      </c>
      <c r="F10" s="116">
        <v>96.4</v>
      </c>
      <c r="G10" s="17">
        <f>F10*G11/F11</f>
        <v>98.367346938775512</v>
      </c>
      <c r="H10" s="117">
        <v>50</v>
      </c>
      <c r="I10" s="29">
        <v>50</v>
      </c>
      <c r="J10" s="89">
        <f t="shared" ref="J10:K14" si="0">D10+F10+H10</f>
        <v>190.56</v>
      </c>
      <c r="K10" s="118">
        <f t="shared" si="0"/>
        <v>198.36734693877551</v>
      </c>
    </row>
    <row r="11" spans="1:11" ht="15.75" thickBot="1" x14ac:dyDescent="0.3">
      <c r="A11" s="110">
        <v>2</v>
      </c>
      <c r="B11" s="111" t="s">
        <v>19</v>
      </c>
      <c r="C11" s="111" t="s">
        <v>20</v>
      </c>
      <c r="D11" s="20">
        <v>28</v>
      </c>
      <c r="E11" s="119">
        <f>D11*E10/D10</f>
        <v>31.70289855072464</v>
      </c>
      <c r="F11" s="20">
        <v>98</v>
      </c>
      <c r="G11" s="25">
        <v>100</v>
      </c>
      <c r="H11" s="20">
        <v>49</v>
      </c>
      <c r="I11" s="120">
        <f>H11*I10/H10</f>
        <v>49</v>
      </c>
      <c r="J11" s="121">
        <f t="shared" si="0"/>
        <v>175</v>
      </c>
      <c r="K11" s="17">
        <f t="shared" si="0"/>
        <v>180.70289855072463</v>
      </c>
    </row>
    <row r="12" spans="1:11" ht="15.75" thickBot="1" x14ac:dyDescent="0.3">
      <c r="A12" s="110">
        <v>3</v>
      </c>
      <c r="B12" s="111" t="s">
        <v>54</v>
      </c>
      <c r="C12" s="111" t="s">
        <v>55</v>
      </c>
      <c r="D12" s="24">
        <v>20</v>
      </c>
      <c r="E12" s="17">
        <f>D12*E10/D10</f>
        <v>22.644927536231886</v>
      </c>
      <c r="F12" s="96">
        <v>94</v>
      </c>
      <c r="G12" s="24">
        <f>F12*G11/F11</f>
        <v>95.91836734693878</v>
      </c>
      <c r="H12" s="101">
        <v>47</v>
      </c>
      <c r="I12" s="96">
        <f>H12*I10/H10</f>
        <v>47</v>
      </c>
      <c r="J12" s="121">
        <f t="shared" si="0"/>
        <v>161</v>
      </c>
      <c r="K12" s="17">
        <f t="shared" si="0"/>
        <v>165.56329488317067</v>
      </c>
    </row>
    <row r="13" spans="1:11" ht="15.75" thickBot="1" x14ac:dyDescent="0.3">
      <c r="A13" s="110">
        <v>4</v>
      </c>
      <c r="B13" s="111" t="s">
        <v>21</v>
      </c>
      <c r="C13" s="111" t="s">
        <v>22</v>
      </c>
      <c r="D13" s="24">
        <v>13.8</v>
      </c>
      <c r="E13" s="119">
        <f>D13*E10/D10</f>
        <v>15.625000000000002</v>
      </c>
      <c r="F13" s="22">
        <v>70</v>
      </c>
      <c r="G13" s="24">
        <f>F13*G11/F11</f>
        <v>71.428571428571431</v>
      </c>
      <c r="H13" s="24">
        <v>50</v>
      </c>
      <c r="I13" s="101">
        <f>H13*I10/H10</f>
        <v>50</v>
      </c>
      <c r="J13" s="122">
        <f t="shared" si="0"/>
        <v>133.80000000000001</v>
      </c>
      <c r="K13" s="118">
        <f t="shared" si="0"/>
        <v>137.05357142857144</v>
      </c>
    </row>
    <row r="14" spans="1:11" ht="15.75" thickBot="1" x14ac:dyDescent="0.3">
      <c r="A14" s="110">
        <v>5</v>
      </c>
      <c r="B14" s="111" t="s">
        <v>56</v>
      </c>
      <c r="C14" s="111" t="s">
        <v>57</v>
      </c>
      <c r="D14" s="27">
        <v>24</v>
      </c>
      <c r="E14" s="17">
        <f>D14*E10/D10</f>
        <v>27.173913043478262</v>
      </c>
      <c r="F14" s="27">
        <v>93.2</v>
      </c>
      <c r="G14" s="19">
        <f>F14*G11/F11</f>
        <v>95.102040816326536</v>
      </c>
      <c r="H14" s="28">
        <v>48</v>
      </c>
      <c r="I14" s="17">
        <f>H14*I10/H10</f>
        <v>48</v>
      </c>
      <c r="J14" s="121">
        <f t="shared" si="0"/>
        <v>165.2</v>
      </c>
      <c r="K14" s="17">
        <f t="shared" si="0"/>
        <v>170.27595385980482</v>
      </c>
    </row>
    <row r="16" spans="1:11" ht="15.75" thickBot="1" x14ac:dyDescent="0.3"/>
    <row r="17" spans="1:14" ht="15.75" thickBot="1" x14ac:dyDescent="0.3">
      <c r="A17" s="205" t="s">
        <v>27</v>
      </c>
      <c r="B17" s="206"/>
      <c r="C17" s="206"/>
      <c r="D17" s="206"/>
      <c r="E17" s="206"/>
      <c r="F17" s="206"/>
      <c r="G17" s="206"/>
      <c r="H17" s="73"/>
      <c r="I17" s="73"/>
      <c r="J17" s="74"/>
      <c r="K17" s="7"/>
      <c r="L17" s="7"/>
      <c r="M17" s="7"/>
      <c r="N17" s="7"/>
    </row>
    <row r="18" spans="1:14" ht="27.75" thickTop="1" thickBot="1" x14ac:dyDescent="0.3">
      <c r="A18" s="75" t="s">
        <v>9</v>
      </c>
      <c r="B18" s="76" t="s">
        <v>10</v>
      </c>
      <c r="C18" s="75" t="s">
        <v>11</v>
      </c>
      <c r="D18" s="207" t="s">
        <v>28</v>
      </c>
      <c r="E18" s="207"/>
      <c r="F18" s="207" t="s">
        <v>29</v>
      </c>
      <c r="G18" s="207"/>
      <c r="H18" s="193" t="s">
        <v>8</v>
      </c>
      <c r="I18" s="194"/>
      <c r="J18" s="201" t="s">
        <v>30</v>
      </c>
      <c r="K18" s="202"/>
      <c r="L18" s="202"/>
      <c r="M18" s="202"/>
      <c r="N18" s="77"/>
    </row>
    <row r="19" spans="1:14" ht="27" thickTop="1" thickBot="1" x14ac:dyDescent="0.3">
      <c r="A19" s="75"/>
      <c r="B19" s="78"/>
      <c r="C19" s="75"/>
      <c r="D19" s="79" t="s">
        <v>31</v>
      </c>
      <c r="E19" s="80" t="s">
        <v>32</v>
      </c>
      <c r="F19" s="80" t="s">
        <v>31</v>
      </c>
      <c r="G19" s="81" t="s">
        <v>32</v>
      </c>
      <c r="H19" s="82" t="s">
        <v>31</v>
      </c>
      <c r="I19" s="83" t="s">
        <v>32</v>
      </c>
      <c r="J19" s="84" t="s">
        <v>33</v>
      </c>
      <c r="K19" s="85" t="s">
        <v>34</v>
      </c>
      <c r="L19" s="85" t="s">
        <v>35</v>
      </c>
      <c r="M19" s="85" t="s">
        <v>36</v>
      </c>
      <c r="N19" s="86" t="s">
        <v>37</v>
      </c>
    </row>
    <row r="20" spans="1:14" ht="16.5" thickTop="1" thickBot="1" x14ac:dyDescent="0.3">
      <c r="A20" s="2">
        <v>1</v>
      </c>
      <c r="B20" s="113" t="s">
        <v>52</v>
      </c>
      <c r="C20" s="111" t="s">
        <v>53</v>
      </c>
      <c r="D20" s="87">
        <v>300.62204999999994</v>
      </c>
      <c r="E20" s="88">
        <v>816.58129764135515</v>
      </c>
      <c r="F20" s="17">
        <v>190.56</v>
      </c>
      <c r="G20" s="17">
        <v>198.36734693877551</v>
      </c>
      <c r="H20" s="90">
        <f t="shared" ref="H20:I24" si="1">D20+F20</f>
        <v>491.18204999999995</v>
      </c>
      <c r="I20" s="91">
        <f t="shared" si="1"/>
        <v>1014.9486445801307</v>
      </c>
      <c r="J20" s="92" t="s">
        <v>58</v>
      </c>
      <c r="K20" s="92" t="s">
        <v>44</v>
      </c>
      <c r="L20" s="92" t="s">
        <v>38</v>
      </c>
      <c r="M20" s="92" t="s">
        <v>40</v>
      </c>
      <c r="N20" s="92" t="s">
        <v>39</v>
      </c>
    </row>
    <row r="21" spans="1:14" ht="15.75" thickBot="1" x14ac:dyDescent="0.3">
      <c r="A21" s="110">
        <v>4</v>
      </c>
      <c r="B21" s="111" t="s">
        <v>19</v>
      </c>
      <c r="C21" s="111" t="s">
        <v>20</v>
      </c>
      <c r="D21" s="93">
        <v>180.47</v>
      </c>
      <c r="E21" s="94">
        <v>512.97774491368989</v>
      </c>
      <c r="F21" s="95">
        <v>175</v>
      </c>
      <c r="G21" s="96">
        <v>180.70289855072463</v>
      </c>
      <c r="H21" s="97">
        <f t="shared" si="1"/>
        <v>355.47</v>
      </c>
      <c r="I21" s="98">
        <f t="shared" si="1"/>
        <v>693.68064346441452</v>
      </c>
      <c r="J21" s="92" t="s">
        <v>43</v>
      </c>
      <c r="K21" s="92" t="s">
        <v>44</v>
      </c>
      <c r="L21" s="92" t="s">
        <v>38</v>
      </c>
      <c r="M21" s="92" t="s">
        <v>39</v>
      </c>
      <c r="N21" s="92" t="s">
        <v>42</v>
      </c>
    </row>
    <row r="22" spans="1:14" ht="15.75" thickBot="1" x14ac:dyDescent="0.3">
      <c r="A22" s="110">
        <v>5</v>
      </c>
      <c r="B22" s="111" t="s">
        <v>54</v>
      </c>
      <c r="C22" s="111" t="s">
        <v>55</v>
      </c>
      <c r="D22" s="123">
        <v>172</v>
      </c>
      <c r="E22" s="124">
        <v>469.55569800336161</v>
      </c>
      <c r="F22" s="121">
        <v>161</v>
      </c>
      <c r="G22" s="17">
        <v>165.56329488317067</v>
      </c>
      <c r="H22" s="99">
        <f t="shared" si="1"/>
        <v>333</v>
      </c>
      <c r="I22" s="100">
        <f t="shared" si="1"/>
        <v>635.11899288653228</v>
      </c>
      <c r="J22" s="92" t="s">
        <v>38</v>
      </c>
      <c r="K22" s="92"/>
      <c r="L22" s="92"/>
      <c r="M22" s="92"/>
      <c r="N22" s="92"/>
    </row>
    <row r="23" spans="1:14" ht="15.75" thickBot="1" x14ac:dyDescent="0.3">
      <c r="A23" s="110">
        <v>2</v>
      </c>
      <c r="B23" s="111" t="s">
        <v>21</v>
      </c>
      <c r="C23" s="111" t="s">
        <v>22</v>
      </c>
      <c r="D23" s="123">
        <v>362.82600000000002</v>
      </c>
      <c r="E23" s="123">
        <v>800</v>
      </c>
      <c r="F23" s="122">
        <v>133.80000000000001</v>
      </c>
      <c r="G23" s="118">
        <v>137.05357142857144</v>
      </c>
      <c r="H23" s="17">
        <f t="shared" si="1"/>
        <v>496.62600000000003</v>
      </c>
      <c r="I23" s="98">
        <f t="shared" si="1"/>
        <v>937.05357142857144</v>
      </c>
      <c r="J23" s="92" t="s">
        <v>38</v>
      </c>
      <c r="K23" s="92" t="s">
        <v>42</v>
      </c>
      <c r="L23" s="92" t="s">
        <v>45</v>
      </c>
      <c r="M23" s="92"/>
      <c r="N23" s="92"/>
    </row>
    <row r="24" spans="1:14" ht="15.75" thickBot="1" x14ac:dyDescent="0.3">
      <c r="A24" s="110">
        <v>3</v>
      </c>
      <c r="B24" s="111" t="s">
        <v>56</v>
      </c>
      <c r="C24" s="111" t="s">
        <v>57</v>
      </c>
      <c r="D24" s="123">
        <v>242.9</v>
      </c>
      <c r="E24" s="123">
        <v>560.75673208187527</v>
      </c>
      <c r="F24" s="121">
        <v>165.2</v>
      </c>
      <c r="G24" s="17">
        <v>170.27595385980482</v>
      </c>
      <c r="H24" s="17">
        <f t="shared" si="1"/>
        <v>408.1</v>
      </c>
      <c r="I24" s="98">
        <f t="shared" si="1"/>
        <v>731.03268594168003</v>
      </c>
      <c r="J24" s="92" t="s">
        <v>38</v>
      </c>
      <c r="K24" s="92"/>
      <c r="L24" s="92"/>
      <c r="M24" s="92"/>
      <c r="N24" s="92"/>
    </row>
    <row r="26" spans="1:14" ht="15.75" thickBot="1" x14ac:dyDescent="0.3"/>
    <row r="27" spans="1:14" ht="15.75" thickBot="1" x14ac:dyDescent="0.3">
      <c r="A27" s="176" t="s">
        <v>49</v>
      </c>
      <c r="B27" s="177"/>
      <c r="C27" s="177"/>
      <c r="D27" s="177"/>
      <c r="E27" s="177"/>
      <c r="F27" s="177"/>
      <c r="G27" s="177"/>
      <c r="H27" s="129"/>
      <c r="I27" s="103"/>
      <c r="J27" s="1"/>
    </row>
    <row r="28" spans="1:14" ht="16.5" thickTop="1" thickBot="1" x14ac:dyDescent="0.3">
      <c r="A28" s="178" t="s">
        <v>9</v>
      </c>
      <c r="B28" s="179" t="s">
        <v>10</v>
      </c>
      <c r="C28" s="178" t="s">
        <v>11</v>
      </c>
      <c r="D28" s="178" t="s">
        <v>28</v>
      </c>
      <c r="E28" s="178"/>
      <c r="F28" s="178" t="s">
        <v>29</v>
      </c>
      <c r="G28" s="178"/>
      <c r="H28" s="203" t="s">
        <v>8</v>
      </c>
      <c r="I28" s="204"/>
      <c r="J28" s="1"/>
    </row>
    <row r="29" spans="1:14" ht="27" thickTop="1" thickBot="1" x14ac:dyDescent="0.3">
      <c r="A29" s="179"/>
      <c r="B29" s="180"/>
      <c r="C29" s="178"/>
      <c r="D29" s="104" t="s">
        <v>31</v>
      </c>
      <c r="E29" s="41" t="s">
        <v>32</v>
      </c>
      <c r="F29" s="41" t="s">
        <v>31</v>
      </c>
      <c r="G29" s="42" t="s">
        <v>32</v>
      </c>
      <c r="H29" s="125" t="s">
        <v>31</v>
      </c>
      <c r="I29" s="125" t="s">
        <v>32</v>
      </c>
      <c r="J29" s="1"/>
    </row>
    <row r="30" spans="1:14" ht="16.5" thickTop="1" thickBot="1" x14ac:dyDescent="0.3">
      <c r="A30" s="126">
        <v>1</v>
      </c>
      <c r="B30" s="109" t="s">
        <v>21</v>
      </c>
      <c r="C30" s="109" t="s">
        <v>22</v>
      </c>
      <c r="D30" s="123">
        <v>362.82600000000002</v>
      </c>
      <c r="E30" s="123">
        <v>800</v>
      </c>
      <c r="F30" s="5">
        <v>133.80000000000001</v>
      </c>
      <c r="G30" s="5">
        <v>137.05357142857144</v>
      </c>
      <c r="H30" s="127">
        <f>D30+F30</f>
        <v>496.62600000000003</v>
      </c>
      <c r="I30" s="128">
        <f>E30+G30</f>
        <v>937.05357142857144</v>
      </c>
      <c r="J30" s="170" t="s">
        <v>33</v>
      </c>
    </row>
  </sheetData>
  <sheetProtection algorithmName="SHA-512" hashValue="53NhOCsQqDoMDLLT0aAoDhyr2Ny6YQ6mrMzgBI8HCcLK6TBV6rTu2n82olhRwX2q3EcIOxPXhHXSKH7LlxEdUQ==" saltValue="3tX9dS4d1lB4AixqSJQDRg==" spinCount="100000" sheet="1" objects="1" scenarios="1"/>
  <mergeCells count="25">
    <mergeCell ref="D6:G6"/>
    <mergeCell ref="H6:I7"/>
    <mergeCell ref="J6:K7"/>
    <mergeCell ref="A7:A9"/>
    <mergeCell ref="B7:B9"/>
    <mergeCell ref="A1:I1"/>
    <mergeCell ref="A2:I2"/>
    <mergeCell ref="A3:I3"/>
    <mergeCell ref="B4:I4"/>
    <mergeCell ref="A5:K5"/>
    <mergeCell ref="C7:C9"/>
    <mergeCell ref="D7:E7"/>
    <mergeCell ref="F7:G7"/>
    <mergeCell ref="A17:G17"/>
    <mergeCell ref="D18:E18"/>
    <mergeCell ref="F18:G18"/>
    <mergeCell ref="H18:I18"/>
    <mergeCell ref="J18:M18"/>
    <mergeCell ref="A27:G27"/>
    <mergeCell ref="A28:A29"/>
    <mergeCell ref="B28:B29"/>
    <mergeCell ref="C28:C29"/>
    <mergeCell ref="D28:E28"/>
    <mergeCell ref="F28:G28"/>
    <mergeCell ref="H28:I28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N31"/>
  <sheetViews>
    <sheetView topLeftCell="A13" workbookViewId="0">
      <selection activeCell="J31" sqref="J31"/>
    </sheetView>
  </sheetViews>
  <sheetFormatPr defaultRowHeight="15" x14ac:dyDescent="0.25"/>
  <sheetData>
    <row r="1" spans="1:11" x14ac:dyDescent="0.25">
      <c r="A1" s="188" t="s">
        <v>0</v>
      </c>
      <c r="B1" s="189"/>
      <c r="C1" s="189"/>
      <c r="D1" s="189"/>
      <c r="E1" s="189"/>
      <c r="F1" s="189"/>
      <c r="G1" s="189"/>
      <c r="H1" s="189"/>
      <c r="I1" s="190"/>
      <c r="J1" s="7"/>
      <c r="K1" s="7"/>
    </row>
    <row r="2" spans="1:11" x14ac:dyDescent="0.25">
      <c r="A2" s="188" t="s">
        <v>1</v>
      </c>
      <c r="B2" s="189"/>
      <c r="C2" s="189"/>
      <c r="D2" s="189"/>
      <c r="E2" s="189"/>
      <c r="F2" s="189"/>
      <c r="G2" s="189"/>
      <c r="H2" s="189"/>
      <c r="I2" s="190"/>
      <c r="J2" s="7"/>
      <c r="K2" s="7"/>
    </row>
    <row r="3" spans="1:11" x14ac:dyDescent="0.25">
      <c r="A3" s="188" t="s">
        <v>59</v>
      </c>
      <c r="B3" s="189"/>
      <c r="C3" s="189"/>
      <c r="D3" s="189"/>
      <c r="E3" s="189"/>
      <c r="F3" s="189"/>
      <c r="G3" s="189"/>
      <c r="H3" s="189"/>
      <c r="I3" s="190"/>
      <c r="J3" s="7"/>
      <c r="K3" s="7"/>
    </row>
    <row r="4" spans="1:11" ht="30.75" thickBot="1" x14ac:dyDescent="0.3">
      <c r="A4" s="8" t="s">
        <v>3</v>
      </c>
      <c r="B4" s="191" t="s">
        <v>60</v>
      </c>
      <c r="C4" s="191"/>
      <c r="D4" s="191"/>
      <c r="E4" s="191"/>
      <c r="F4" s="191"/>
      <c r="G4" s="191"/>
      <c r="H4" s="191"/>
      <c r="I4" s="192"/>
      <c r="J4" s="7"/>
      <c r="K4" s="7"/>
    </row>
    <row r="5" spans="1:11" ht="16.5" thickTop="1" thickBot="1" x14ac:dyDescent="0.3">
      <c r="A5" s="193" t="s">
        <v>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</row>
    <row r="6" spans="1:11" ht="16.5" thickTop="1" thickBot="1" x14ac:dyDescent="0.3">
      <c r="A6" s="9"/>
      <c r="B6" s="9"/>
      <c r="C6" s="9"/>
      <c r="D6" s="183" t="s">
        <v>6</v>
      </c>
      <c r="E6" s="183"/>
      <c r="F6" s="183"/>
      <c r="G6" s="183"/>
      <c r="H6" s="195" t="s">
        <v>7</v>
      </c>
      <c r="I6" s="196"/>
      <c r="J6" s="199" t="s">
        <v>8</v>
      </c>
      <c r="K6" s="199"/>
    </row>
    <row r="7" spans="1:11" ht="16.5" thickTop="1" thickBot="1" x14ac:dyDescent="0.3">
      <c r="A7" s="183" t="s">
        <v>9</v>
      </c>
      <c r="B7" s="183" t="s">
        <v>10</v>
      </c>
      <c r="C7" s="183" t="s">
        <v>11</v>
      </c>
      <c r="D7" s="183" t="s">
        <v>12</v>
      </c>
      <c r="E7" s="183"/>
      <c r="F7" s="183" t="s">
        <v>13</v>
      </c>
      <c r="G7" s="183"/>
      <c r="H7" s="197"/>
      <c r="I7" s="198"/>
      <c r="J7" s="199"/>
      <c r="K7" s="199"/>
    </row>
    <row r="8" spans="1:11" ht="16.5" thickTop="1" thickBot="1" x14ac:dyDescent="0.3">
      <c r="A8" s="183"/>
      <c r="B8" s="183"/>
      <c r="C8" s="183"/>
      <c r="D8" s="10" t="s">
        <v>14</v>
      </c>
      <c r="E8" s="10" t="s">
        <v>15</v>
      </c>
      <c r="F8" s="10" t="s">
        <v>14</v>
      </c>
      <c r="G8" s="10" t="s">
        <v>15</v>
      </c>
      <c r="H8" s="10" t="s">
        <v>14</v>
      </c>
      <c r="I8" s="10" t="s">
        <v>15</v>
      </c>
      <c r="J8" s="10" t="s">
        <v>14</v>
      </c>
      <c r="K8" s="10" t="s">
        <v>15</v>
      </c>
    </row>
    <row r="9" spans="1:11" ht="16.5" thickTop="1" thickBot="1" x14ac:dyDescent="0.3">
      <c r="A9" s="200"/>
      <c r="B9" s="183"/>
      <c r="C9" s="183"/>
      <c r="D9" s="10" t="s">
        <v>16</v>
      </c>
      <c r="E9" s="10" t="s">
        <v>16</v>
      </c>
      <c r="F9" s="10" t="s">
        <v>16</v>
      </c>
      <c r="G9" s="11" t="s">
        <v>16</v>
      </c>
      <c r="H9" s="10" t="s">
        <v>16</v>
      </c>
      <c r="I9" s="12" t="s">
        <v>16</v>
      </c>
      <c r="J9" s="10" t="s">
        <v>16</v>
      </c>
      <c r="K9" s="10" t="s">
        <v>16</v>
      </c>
    </row>
    <row r="10" spans="1:11" ht="16.5" thickTop="1" thickBot="1" x14ac:dyDescent="0.3">
      <c r="A10" s="130">
        <v>1</v>
      </c>
      <c r="B10" s="111" t="s">
        <v>52</v>
      </c>
      <c r="C10" s="111" t="s">
        <v>53</v>
      </c>
      <c r="D10" s="114">
        <v>44.16</v>
      </c>
      <c r="E10" s="115">
        <v>50</v>
      </c>
      <c r="F10" s="116">
        <v>96.4</v>
      </c>
      <c r="G10" s="115">
        <v>100</v>
      </c>
      <c r="H10" s="117">
        <v>50</v>
      </c>
      <c r="I10" s="131">
        <v>50</v>
      </c>
      <c r="J10" s="89">
        <f t="shared" ref="J10:K12" si="0">D10+F10+H10</f>
        <v>190.56</v>
      </c>
      <c r="K10" s="132">
        <f t="shared" si="0"/>
        <v>200</v>
      </c>
    </row>
    <row r="11" spans="1:11" ht="16.5" thickTop="1" thickBot="1" x14ac:dyDescent="0.3">
      <c r="A11" s="133">
        <v>2</v>
      </c>
      <c r="B11" s="134" t="s">
        <v>61</v>
      </c>
      <c r="C11" s="134" t="s">
        <v>62</v>
      </c>
      <c r="D11" s="20">
        <v>19.2</v>
      </c>
      <c r="E11" s="119">
        <f>D11*E10/D10</f>
        <v>21.739130434782609</v>
      </c>
      <c r="F11" s="20">
        <v>72</v>
      </c>
      <c r="G11" s="96">
        <f>F11*G10/F10</f>
        <v>74.688796680497916</v>
      </c>
      <c r="H11" s="20">
        <v>35</v>
      </c>
      <c r="I11" s="120">
        <f>H11*I10/H10</f>
        <v>35</v>
      </c>
      <c r="J11" s="121">
        <f t="shared" si="0"/>
        <v>126.2</v>
      </c>
      <c r="K11" s="17">
        <f t="shared" si="0"/>
        <v>131.42792711528051</v>
      </c>
    </row>
    <row r="12" spans="1:11" ht="15.75" thickBot="1" x14ac:dyDescent="0.3">
      <c r="A12" s="133">
        <v>3</v>
      </c>
      <c r="B12" s="111" t="s">
        <v>63</v>
      </c>
      <c r="C12" s="111" t="s">
        <v>64</v>
      </c>
      <c r="D12" s="101">
        <v>16</v>
      </c>
      <c r="E12" s="17">
        <f>D12*E10/D10</f>
        <v>18.115942028985508</v>
      </c>
      <c r="F12" s="96">
        <v>93</v>
      </c>
      <c r="G12" s="101">
        <f>F12*G10/F10</f>
        <v>96.473029045643145</v>
      </c>
      <c r="H12" s="24">
        <v>44</v>
      </c>
      <c r="I12" s="96">
        <f>H12*I10/H10</f>
        <v>44</v>
      </c>
      <c r="J12" s="122">
        <f t="shared" si="0"/>
        <v>153</v>
      </c>
      <c r="K12" s="121">
        <f t="shared" si="0"/>
        <v>158.58897107462866</v>
      </c>
    </row>
    <row r="13" spans="1:11" ht="16.5" thickTop="1" thickBot="1" x14ac:dyDescent="0.3">
      <c r="A13" s="133">
        <v>4</v>
      </c>
      <c r="B13" s="111" t="s">
        <v>17</v>
      </c>
      <c r="C13" s="111" t="s">
        <v>18</v>
      </c>
      <c r="D13" s="16">
        <v>18</v>
      </c>
      <c r="E13" s="96">
        <f>D13*E10/D10</f>
        <v>20.380434782608699</v>
      </c>
      <c r="F13" s="18">
        <v>49</v>
      </c>
      <c r="G13" s="101">
        <f>F13*G10/F10</f>
        <v>50.829875518672196</v>
      </c>
      <c r="H13" s="22">
        <v>36</v>
      </c>
      <c r="I13" s="101">
        <f>H13*I10/H10</f>
        <v>36</v>
      </c>
      <c r="J13" s="17">
        <f t="shared" ref="J13" si="1">SUM(D13+F13+H13)</f>
        <v>103</v>
      </c>
      <c r="K13" s="122">
        <f>E13+G13+I13</f>
        <v>107.2103103012809</v>
      </c>
    </row>
    <row r="14" spans="1:11" ht="15.75" thickBot="1" x14ac:dyDescent="0.3">
      <c r="A14" s="133">
        <v>5</v>
      </c>
      <c r="B14" s="111" t="s">
        <v>65</v>
      </c>
      <c r="C14" s="111" t="s">
        <v>66</v>
      </c>
      <c r="D14" s="27">
        <v>4.9000000000000004</v>
      </c>
      <c r="E14" s="19">
        <f>D14*E10/D10</f>
        <v>5.5480072463768124</v>
      </c>
      <c r="F14" s="102">
        <v>55</v>
      </c>
      <c r="G14" s="17">
        <f>F14*G10/F10</f>
        <v>57.053941908713689</v>
      </c>
      <c r="H14" s="135">
        <v>21</v>
      </c>
      <c r="I14" s="17">
        <f>H14*I10/H10</f>
        <v>21</v>
      </c>
      <c r="J14" s="121">
        <f>D14+F14+H14</f>
        <v>80.900000000000006</v>
      </c>
      <c r="K14" s="17">
        <f>E14+G14+I14</f>
        <v>83.601949155090495</v>
      </c>
    </row>
    <row r="17" spans="1:14" ht="15.75" thickBot="1" x14ac:dyDescent="0.3"/>
    <row r="18" spans="1:14" ht="15.75" thickBot="1" x14ac:dyDescent="0.3">
      <c r="A18" s="205" t="s">
        <v>27</v>
      </c>
      <c r="B18" s="206"/>
      <c r="C18" s="206"/>
      <c r="D18" s="206"/>
      <c r="E18" s="206"/>
      <c r="F18" s="206"/>
      <c r="G18" s="206"/>
      <c r="H18" s="73"/>
      <c r="I18" s="73"/>
      <c r="J18" s="74"/>
      <c r="K18" s="7"/>
      <c r="L18" s="7"/>
      <c r="M18" s="7"/>
      <c r="N18" s="7"/>
    </row>
    <row r="19" spans="1:14" ht="27.75" thickTop="1" thickBot="1" x14ac:dyDescent="0.3">
      <c r="A19" s="75" t="s">
        <v>9</v>
      </c>
      <c r="B19" s="76" t="s">
        <v>10</v>
      </c>
      <c r="C19" s="75" t="s">
        <v>11</v>
      </c>
      <c r="D19" s="207" t="s">
        <v>28</v>
      </c>
      <c r="E19" s="207"/>
      <c r="F19" s="207" t="s">
        <v>29</v>
      </c>
      <c r="G19" s="209"/>
      <c r="H19" s="193" t="s">
        <v>8</v>
      </c>
      <c r="I19" s="194"/>
      <c r="J19" s="201" t="s">
        <v>30</v>
      </c>
      <c r="K19" s="202"/>
      <c r="L19" s="202"/>
      <c r="M19" s="202"/>
      <c r="N19" s="77"/>
    </row>
    <row r="20" spans="1:14" ht="27" thickTop="1" thickBot="1" x14ac:dyDescent="0.3">
      <c r="A20" s="76"/>
      <c r="B20" s="78"/>
      <c r="C20" s="75"/>
      <c r="D20" s="79" t="s">
        <v>31</v>
      </c>
      <c r="E20" s="80" t="s">
        <v>32</v>
      </c>
      <c r="F20" s="80" t="s">
        <v>31</v>
      </c>
      <c r="G20" s="137" t="s">
        <v>32</v>
      </c>
      <c r="H20" s="82" t="s">
        <v>31</v>
      </c>
      <c r="I20" s="83" t="s">
        <v>32</v>
      </c>
      <c r="J20" s="84" t="s">
        <v>33</v>
      </c>
      <c r="K20" s="85" t="s">
        <v>34</v>
      </c>
      <c r="L20" s="85" t="s">
        <v>35</v>
      </c>
      <c r="M20" s="85" t="s">
        <v>36</v>
      </c>
      <c r="N20" s="86" t="s">
        <v>37</v>
      </c>
    </row>
    <row r="21" spans="1:14" ht="16.5" thickTop="1" thickBot="1" x14ac:dyDescent="0.3">
      <c r="A21" s="133">
        <v>1</v>
      </c>
      <c r="B21" s="113" t="s">
        <v>52</v>
      </c>
      <c r="C21" s="111" t="s">
        <v>53</v>
      </c>
      <c r="D21" s="123">
        <v>300.62204999999994</v>
      </c>
      <c r="E21" s="136">
        <v>1000</v>
      </c>
      <c r="F21" s="89">
        <v>190.56</v>
      </c>
      <c r="G21" s="132">
        <v>200</v>
      </c>
      <c r="H21" s="90">
        <f t="shared" ref="H21:I25" si="2">D21+F21</f>
        <v>491.18204999999995</v>
      </c>
      <c r="I21" s="91">
        <f t="shared" si="2"/>
        <v>1200</v>
      </c>
      <c r="J21" s="92" t="s">
        <v>58</v>
      </c>
      <c r="K21" s="92" t="s">
        <v>44</v>
      </c>
      <c r="L21" s="92" t="s">
        <v>38</v>
      </c>
      <c r="M21" s="92" t="s">
        <v>40</v>
      </c>
      <c r="N21" s="92" t="s">
        <v>39</v>
      </c>
    </row>
    <row r="22" spans="1:14" ht="15.75" thickBot="1" x14ac:dyDescent="0.3">
      <c r="A22" s="133">
        <v>2</v>
      </c>
      <c r="B22" s="134" t="s">
        <v>61</v>
      </c>
      <c r="C22" s="134" t="s">
        <v>62</v>
      </c>
      <c r="D22" s="136">
        <v>123.80760000000001</v>
      </c>
      <c r="E22" s="124">
        <v>429.83756291634961</v>
      </c>
      <c r="F22" s="121">
        <v>126.2</v>
      </c>
      <c r="G22" s="17">
        <v>131.42792711528051</v>
      </c>
      <c r="H22" s="97">
        <f t="shared" si="2"/>
        <v>250.00760000000002</v>
      </c>
      <c r="I22" s="98">
        <f t="shared" si="2"/>
        <v>561.26549003163018</v>
      </c>
      <c r="J22" s="92" t="s">
        <v>40</v>
      </c>
      <c r="K22" s="92" t="s">
        <v>67</v>
      </c>
      <c r="L22" s="92" t="s">
        <v>47</v>
      </c>
      <c r="M22" s="92" t="s">
        <v>68</v>
      </c>
      <c r="N22" s="92" t="s">
        <v>69</v>
      </c>
    </row>
    <row r="23" spans="1:14" ht="15.75" thickBot="1" x14ac:dyDescent="0.3">
      <c r="A23" s="133">
        <v>3</v>
      </c>
      <c r="B23" s="111" t="s">
        <v>63</v>
      </c>
      <c r="C23" s="111" t="s">
        <v>64</v>
      </c>
      <c r="D23" s="123">
        <v>114.70065</v>
      </c>
      <c r="E23" s="123">
        <v>389.40093703654895</v>
      </c>
      <c r="F23" s="122">
        <v>153</v>
      </c>
      <c r="G23" s="17">
        <v>158.58897107462866</v>
      </c>
      <c r="H23" s="99">
        <f t="shared" si="2"/>
        <v>267.70065</v>
      </c>
      <c r="I23" s="100">
        <f t="shared" si="2"/>
        <v>547.98990811117756</v>
      </c>
      <c r="J23" s="92" t="s">
        <v>38</v>
      </c>
      <c r="K23" s="92" t="s">
        <v>70</v>
      </c>
      <c r="L23" s="92" t="s">
        <v>39</v>
      </c>
      <c r="M23" s="92" t="s">
        <v>40</v>
      </c>
      <c r="N23" s="92"/>
    </row>
    <row r="24" spans="1:14" ht="15.75" thickBot="1" x14ac:dyDescent="0.3">
      <c r="A24" s="133">
        <v>5</v>
      </c>
      <c r="B24" s="111" t="s">
        <v>17</v>
      </c>
      <c r="C24" s="111" t="s">
        <v>18</v>
      </c>
      <c r="D24" s="123">
        <v>101.47949999999999</v>
      </c>
      <c r="E24" s="124">
        <v>325.80231948301105</v>
      </c>
      <c r="F24" s="17">
        <v>103</v>
      </c>
      <c r="G24" s="122">
        <v>107.2103103012809</v>
      </c>
      <c r="H24" s="17">
        <f t="shared" si="2"/>
        <v>204.47949999999997</v>
      </c>
      <c r="I24" s="98">
        <f t="shared" si="2"/>
        <v>433.01262978429196</v>
      </c>
      <c r="J24" s="92" t="s">
        <v>38</v>
      </c>
      <c r="K24" s="92" t="s">
        <v>39</v>
      </c>
      <c r="L24" s="92" t="s">
        <v>40</v>
      </c>
      <c r="M24" s="92" t="s">
        <v>41</v>
      </c>
      <c r="N24" s="92" t="s">
        <v>42</v>
      </c>
    </row>
    <row r="25" spans="1:14" ht="15.75" thickBot="1" x14ac:dyDescent="0.3">
      <c r="A25" s="133">
        <v>4</v>
      </c>
      <c r="B25" s="111" t="s">
        <v>65</v>
      </c>
      <c r="C25" s="111" t="s">
        <v>66</v>
      </c>
      <c r="D25" s="123">
        <v>106.774</v>
      </c>
      <c r="E25" s="123">
        <v>374.94501371315471</v>
      </c>
      <c r="F25" s="121">
        <v>80.900000000000006</v>
      </c>
      <c r="G25" s="17">
        <v>83.601949155090495</v>
      </c>
      <c r="H25" s="17">
        <f t="shared" si="2"/>
        <v>187.67400000000001</v>
      </c>
      <c r="I25" s="98">
        <f t="shared" si="2"/>
        <v>458.5469628682452</v>
      </c>
      <c r="J25" s="92" t="s">
        <v>70</v>
      </c>
      <c r="K25" s="92" t="s">
        <v>38</v>
      </c>
      <c r="L25" s="92" t="s">
        <v>39</v>
      </c>
      <c r="M25" s="92" t="s">
        <v>40</v>
      </c>
      <c r="N25" s="92" t="s">
        <v>41</v>
      </c>
    </row>
    <row r="27" spans="1:14" ht="15.75" thickBot="1" x14ac:dyDescent="0.3"/>
    <row r="28" spans="1:14" ht="15.75" thickBot="1" x14ac:dyDescent="0.3">
      <c r="A28" s="176" t="s">
        <v>49</v>
      </c>
      <c r="B28" s="177"/>
      <c r="C28" s="177"/>
      <c r="D28" s="177"/>
      <c r="E28" s="177"/>
      <c r="F28" s="177"/>
      <c r="G28" s="177"/>
      <c r="H28" s="129"/>
      <c r="I28" s="103"/>
      <c r="J28" s="1"/>
    </row>
    <row r="29" spans="1:14" ht="16.5" thickTop="1" thickBot="1" x14ac:dyDescent="0.3">
      <c r="A29" s="178" t="s">
        <v>9</v>
      </c>
      <c r="B29" s="179" t="s">
        <v>10</v>
      </c>
      <c r="C29" s="178" t="s">
        <v>11</v>
      </c>
      <c r="D29" s="178" t="s">
        <v>28</v>
      </c>
      <c r="E29" s="178"/>
      <c r="F29" s="178" t="s">
        <v>29</v>
      </c>
      <c r="G29" s="178"/>
      <c r="H29" s="181" t="s">
        <v>8</v>
      </c>
      <c r="I29" s="182"/>
      <c r="J29" s="1"/>
    </row>
    <row r="30" spans="1:14" ht="27" thickTop="1" thickBot="1" x14ac:dyDescent="0.3">
      <c r="A30" s="179"/>
      <c r="B30" s="208"/>
      <c r="C30" s="179"/>
      <c r="D30" s="104" t="s">
        <v>31</v>
      </c>
      <c r="E30" s="41" t="s">
        <v>32</v>
      </c>
      <c r="F30" s="41" t="s">
        <v>31</v>
      </c>
      <c r="G30" s="42" t="s">
        <v>32</v>
      </c>
      <c r="H30" s="43" t="s">
        <v>31</v>
      </c>
      <c r="I30" s="105" t="s">
        <v>32</v>
      </c>
      <c r="J30" s="1"/>
    </row>
    <row r="31" spans="1:14" ht="16.5" thickTop="1" thickBot="1" x14ac:dyDescent="0.3">
      <c r="A31" s="126">
        <v>1</v>
      </c>
      <c r="B31" s="140" t="s">
        <v>61</v>
      </c>
      <c r="C31" s="141" t="s">
        <v>62</v>
      </c>
      <c r="D31" s="139">
        <v>123.80760000000001</v>
      </c>
      <c r="E31" s="138">
        <v>429.83756291634961</v>
      </c>
      <c r="F31" s="112">
        <v>126.2</v>
      </c>
      <c r="G31" s="5">
        <v>131.42792711528051</v>
      </c>
      <c r="H31" s="60">
        <f>D31+F31</f>
        <v>250.00760000000002</v>
      </c>
      <c r="I31" s="112">
        <f>E31+G31</f>
        <v>561.26549003163018</v>
      </c>
      <c r="J31" s="171" t="s">
        <v>33</v>
      </c>
    </row>
  </sheetData>
  <sheetProtection algorithmName="SHA-512" hashValue="yDXLvZ+nSBsDsDiCSQ28E9l2D2YdoBGOYZW4EVDocyn84ptm/mrzX4NqYbpxe9jIsxUOS7aK+TVYYWOsGzSjEA==" saltValue="0kbNIkVRqiVFS2XlTPoBow==" spinCount="100000" sheet="1" objects="1" scenarios="1"/>
  <mergeCells count="25">
    <mergeCell ref="D6:G6"/>
    <mergeCell ref="H6:I7"/>
    <mergeCell ref="J6:K7"/>
    <mergeCell ref="A7:A9"/>
    <mergeCell ref="B7:B9"/>
    <mergeCell ref="A1:I1"/>
    <mergeCell ref="A2:I2"/>
    <mergeCell ref="A3:I3"/>
    <mergeCell ref="B4:I4"/>
    <mergeCell ref="A5:K5"/>
    <mergeCell ref="C7:C9"/>
    <mergeCell ref="D7:E7"/>
    <mergeCell ref="F7:G7"/>
    <mergeCell ref="A18:G18"/>
    <mergeCell ref="D19:E19"/>
    <mergeCell ref="F19:G19"/>
    <mergeCell ref="H19:I19"/>
    <mergeCell ref="J19:M19"/>
    <mergeCell ref="A28:G28"/>
    <mergeCell ref="A29:A30"/>
    <mergeCell ref="B29:B30"/>
    <mergeCell ref="C29:C30"/>
    <mergeCell ref="D29:E29"/>
    <mergeCell ref="F29:G29"/>
    <mergeCell ref="H29:I29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31"/>
  <sheetViews>
    <sheetView topLeftCell="A10" workbookViewId="0">
      <selection activeCell="J30" sqref="J30:J31"/>
    </sheetView>
  </sheetViews>
  <sheetFormatPr defaultRowHeight="15" x14ac:dyDescent="0.25"/>
  <sheetData>
    <row r="1" spans="1:11" x14ac:dyDescent="0.25">
      <c r="A1" s="188" t="s">
        <v>0</v>
      </c>
      <c r="B1" s="189"/>
      <c r="C1" s="189"/>
      <c r="D1" s="189"/>
      <c r="E1" s="189"/>
      <c r="F1" s="189"/>
      <c r="G1" s="189"/>
      <c r="H1" s="189"/>
      <c r="I1" s="190"/>
      <c r="J1" s="7"/>
      <c r="K1" s="7"/>
    </row>
    <row r="2" spans="1:11" x14ac:dyDescent="0.25">
      <c r="A2" s="188" t="s">
        <v>71</v>
      </c>
      <c r="B2" s="189"/>
      <c r="C2" s="189"/>
      <c r="D2" s="189"/>
      <c r="E2" s="189"/>
      <c r="F2" s="189"/>
      <c r="G2" s="189"/>
      <c r="H2" s="189"/>
      <c r="I2" s="190"/>
      <c r="J2" s="7"/>
      <c r="K2" s="7"/>
    </row>
    <row r="3" spans="1:11" x14ac:dyDescent="0.25">
      <c r="A3" s="188" t="s">
        <v>72</v>
      </c>
      <c r="B3" s="189"/>
      <c r="C3" s="189"/>
      <c r="D3" s="189"/>
      <c r="E3" s="189"/>
      <c r="F3" s="189"/>
      <c r="G3" s="189"/>
      <c r="H3" s="189"/>
      <c r="I3" s="190"/>
      <c r="J3" s="7"/>
      <c r="K3" s="7"/>
    </row>
    <row r="4" spans="1:11" ht="30.75" thickBot="1" x14ac:dyDescent="0.3">
      <c r="A4" s="8" t="s">
        <v>3</v>
      </c>
      <c r="B4" s="191" t="s">
        <v>73</v>
      </c>
      <c r="C4" s="191"/>
      <c r="D4" s="191"/>
      <c r="E4" s="191"/>
      <c r="F4" s="191"/>
      <c r="G4" s="191"/>
      <c r="H4" s="191"/>
      <c r="I4" s="192"/>
      <c r="J4" s="7"/>
      <c r="K4" s="7"/>
    </row>
    <row r="5" spans="1:11" ht="16.5" thickTop="1" thickBot="1" x14ac:dyDescent="0.3">
      <c r="A5" s="193" t="s">
        <v>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</row>
    <row r="6" spans="1:11" ht="16.5" thickTop="1" thickBot="1" x14ac:dyDescent="0.3">
      <c r="A6" s="9"/>
      <c r="B6" s="9"/>
      <c r="C6" s="9"/>
      <c r="D6" s="183" t="s">
        <v>6</v>
      </c>
      <c r="E6" s="183"/>
      <c r="F6" s="183"/>
      <c r="G6" s="183"/>
      <c r="H6" s="195" t="s">
        <v>7</v>
      </c>
      <c r="I6" s="196"/>
      <c r="J6" s="199" t="s">
        <v>8</v>
      </c>
      <c r="K6" s="199"/>
    </row>
    <row r="7" spans="1:11" ht="16.5" thickTop="1" thickBot="1" x14ac:dyDescent="0.3">
      <c r="A7" s="183" t="s">
        <v>9</v>
      </c>
      <c r="B7" s="183" t="s">
        <v>10</v>
      </c>
      <c r="C7" s="183" t="s">
        <v>11</v>
      </c>
      <c r="D7" s="183" t="s">
        <v>12</v>
      </c>
      <c r="E7" s="183"/>
      <c r="F7" s="183" t="s">
        <v>13</v>
      </c>
      <c r="G7" s="183"/>
      <c r="H7" s="197"/>
      <c r="I7" s="198"/>
      <c r="J7" s="199"/>
      <c r="K7" s="199"/>
    </row>
    <row r="8" spans="1:11" ht="16.5" thickTop="1" thickBot="1" x14ac:dyDescent="0.3">
      <c r="A8" s="183"/>
      <c r="B8" s="183"/>
      <c r="C8" s="183"/>
      <c r="D8" s="10" t="s">
        <v>14</v>
      </c>
      <c r="E8" s="10" t="s">
        <v>15</v>
      </c>
      <c r="F8" s="10" t="s">
        <v>14</v>
      </c>
      <c r="G8" s="10" t="s">
        <v>15</v>
      </c>
      <c r="H8" s="10" t="s">
        <v>14</v>
      </c>
      <c r="I8" s="10" t="s">
        <v>15</v>
      </c>
      <c r="J8" s="10" t="s">
        <v>14</v>
      </c>
      <c r="K8" s="10" t="s">
        <v>15</v>
      </c>
    </row>
    <row r="9" spans="1:11" ht="16.5" thickTop="1" thickBot="1" x14ac:dyDescent="0.3">
      <c r="A9" s="200"/>
      <c r="B9" s="183"/>
      <c r="C9" s="183"/>
      <c r="D9" s="10" t="s">
        <v>16</v>
      </c>
      <c r="E9" s="10" t="s">
        <v>16</v>
      </c>
      <c r="F9" s="10" t="s">
        <v>16</v>
      </c>
      <c r="G9" s="11" t="s">
        <v>16</v>
      </c>
      <c r="H9" s="10" t="s">
        <v>16</v>
      </c>
      <c r="I9" s="12" t="s">
        <v>16</v>
      </c>
      <c r="J9" s="10" t="s">
        <v>16</v>
      </c>
      <c r="K9" s="12" t="s">
        <v>16</v>
      </c>
    </row>
    <row r="10" spans="1:11" ht="16.5" thickTop="1" thickBot="1" x14ac:dyDescent="0.3">
      <c r="A10" s="130">
        <v>1</v>
      </c>
      <c r="B10" s="142" t="s">
        <v>52</v>
      </c>
      <c r="C10" s="143" t="s">
        <v>53</v>
      </c>
      <c r="D10" s="114">
        <v>44.16</v>
      </c>
      <c r="E10" s="115">
        <v>50</v>
      </c>
      <c r="F10" s="116">
        <v>96.4</v>
      </c>
      <c r="G10" s="19">
        <f>F10*G12/F12</f>
        <v>98.367346938775512</v>
      </c>
      <c r="H10" s="117">
        <v>50</v>
      </c>
      <c r="I10" s="131">
        <v>50</v>
      </c>
      <c r="J10" s="149">
        <f t="shared" ref="J10:K12" si="0">D10+F10+H10</f>
        <v>190.56</v>
      </c>
      <c r="K10" s="148">
        <f t="shared" si="0"/>
        <v>198.36734693877551</v>
      </c>
    </row>
    <row r="11" spans="1:11" ht="16.5" thickTop="1" thickBot="1" x14ac:dyDescent="0.3">
      <c r="A11" s="133">
        <v>2</v>
      </c>
      <c r="B11" s="144" t="s">
        <v>74</v>
      </c>
      <c r="C11" s="144" t="s">
        <v>75</v>
      </c>
      <c r="D11" s="120">
        <v>26.4</v>
      </c>
      <c r="E11" s="119">
        <f>D11*E10/D10</f>
        <v>29.89130434782609</v>
      </c>
      <c r="F11" s="120">
        <v>47</v>
      </c>
      <c r="G11" s="96">
        <f>F11*G12/F12</f>
        <v>47.95918367346939</v>
      </c>
      <c r="H11" s="120">
        <v>12.4</v>
      </c>
      <c r="I11" s="120">
        <f>H11*I10/H10</f>
        <v>12.4</v>
      </c>
      <c r="J11" s="121">
        <f t="shared" si="0"/>
        <v>85.800000000000011</v>
      </c>
      <c r="K11" s="150">
        <f t="shared" si="0"/>
        <v>90.250488021295482</v>
      </c>
    </row>
    <row r="12" spans="1:11" ht="15.75" thickBot="1" x14ac:dyDescent="0.3">
      <c r="A12" s="133">
        <v>3</v>
      </c>
      <c r="B12" s="144" t="s">
        <v>19</v>
      </c>
      <c r="C12" s="144" t="s">
        <v>20</v>
      </c>
      <c r="D12" s="20">
        <v>28</v>
      </c>
      <c r="E12" s="17">
        <f>D12*E10/D10</f>
        <v>31.70289855072464</v>
      </c>
      <c r="F12" s="20">
        <v>98</v>
      </c>
      <c r="G12" s="115">
        <v>100</v>
      </c>
      <c r="H12" s="21">
        <v>49</v>
      </c>
      <c r="I12" s="96">
        <f>H12*I10/H10</f>
        <v>49</v>
      </c>
      <c r="J12" s="122">
        <f t="shared" si="0"/>
        <v>175</v>
      </c>
      <c r="K12" s="148">
        <f t="shared" si="0"/>
        <v>180.70289855072463</v>
      </c>
    </row>
    <row r="13" spans="1:11" ht="16.5" thickTop="1" thickBot="1" x14ac:dyDescent="0.3">
      <c r="A13" s="133">
        <v>4</v>
      </c>
      <c r="B13" s="111" t="s">
        <v>17</v>
      </c>
      <c r="C13" s="111" t="s">
        <v>18</v>
      </c>
      <c r="D13" s="145">
        <v>18</v>
      </c>
      <c r="E13" s="146">
        <f>D13*E10/D10</f>
        <v>20.380434782608699</v>
      </c>
      <c r="F13" s="147">
        <v>49</v>
      </c>
      <c r="G13" s="101">
        <f>F13*G12/F12</f>
        <v>50</v>
      </c>
      <c r="H13" s="146">
        <v>36</v>
      </c>
      <c r="I13" s="101">
        <f>H13*I10/H10</f>
        <v>36</v>
      </c>
      <c r="J13" s="122">
        <f t="shared" ref="J13" si="1">SUM(D13+F13+H13)</f>
        <v>103</v>
      </c>
      <c r="K13" s="148">
        <f>E13+G13+I13</f>
        <v>106.3804347826087</v>
      </c>
    </row>
    <row r="14" spans="1:11" ht="15.75" thickBot="1" x14ac:dyDescent="0.3">
      <c r="A14" s="133">
        <v>5</v>
      </c>
      <c r="B14" s="143" t="s">
        <v>76</v>
      </c>
      <c r="C14" s="143" t="s">
        <v>77</v>
      </c>
      <c r="D14" s="212" t="s">
        <v>78</v>
      </c>
      <c r="E14" s="212"/>
      <c r="F14" s="212"/>
      <c r="G14" s="212"/>
      <c r="H14" s="212"/>
      <c r="I14" s="212"/>
      <c r="J14" s="212"/>
      <c r="K14" s="213"/>
    </row>
    <row r="16" spans="1:11" ht="15.75" thickBot="1" x14ac:dyDescent="0.3"/>
    <row r="17" spans="1:14" ht="15.75" thickBot="1" x14ac:dyDescent="0.3">
      <c r="A17" s="205" t="s">
        <v>27</v>
      </c>
      <c r="B17" s="206"/>
      <c r="C17" s="206"/>
      <c r="D17" s="206"/>
      <c r="E17" s="206"/>
      <c r="F17" s="206"/>
      <c r="G17" s="206"/>
      <c r="H17" s="73"/>
      <c r="I17" s="73"/>
      <c r="J17" s="74"/>
      <c r="K17" s="7"/>
      <c r="L17" s="7"/>
      <c r="M17" s="7"/>
      <c r="N17" s="7"/>
    </row>
    <row r="18" spans="1:14" ht="27.75" thickTop="1" thickBot="1" x14ac:dyDescent="0.3">
      <c r="A18" s="75" t="s">
        <v>9</v>
      </c>
      <c r="B18" s="76" t="s">
        <v>10</v>
      </c>
      <c r="C18" s="75" t="s">
        <v>11</v>
      </c>
      <c r="D18" s="207" t="s">
        <v>28</v>
      </c>
      <c r="E18" s="207"/>
      <c r="F18" s="207" t="s">
        <v>29</v>
      </c>
      <c r="G18" s="209"/>
      <c r="H18" s="193" t="s">
        <v>8</v>
      </c>
      <c r="I18" s="194"/>
      <c r="J18" s="201" t="s">
        <v>30</v>
      </c>
      <c r="K18" s="202"/>
      <c r="L18" s="202"/>
      <c r="M18" s="202"/>
      <c r="N18" s="77"/>
    </row>
    <row r="19" spans="1:14" ht="27" thickTop="1" thickBot="1" x14ac:dyDescent="0.3">
      <c r="A19" s="76"/>
      <c r="B19" s="78"/>
      <c r="C19" s="75"/>
      <c r="D19" s="79" t="s">
        <v>31</v>
      </c>
      <c r="E19" s="80" t="s">
        <v>32</v>
      </c>
      <c r="F19" s="80" t="s">
        <v>31</v>
      </c>
      <c r="G19" s="137" t="s">
        <v>32</v>
      </c>
      <c r="H19" s="82" t="s">
        <v>31</v>
      </c>
      <c r="I19" s="83" t="s">
        <v>32</v>
      </c>
      <c r="J19" s="84" t="s">
        <v>33</v>
      </c>
      <c r="K19" s="85" t="s">
        <v>34</v>
      </c>
      <c r="L19" s="85" t="s">
        <v>35</v>
      </c>
      <c r="M19" s="85" t="s">
        <v>36</v>
      </c>
      <c r="N19" s="86" t="s">
        <v>37</v>
      </c>
    </row>
    <row r="20" spans="1:14" ht="16.5" thickTop="1" thickBot="1" x14ac:dyDescent="0.3">
      <c r="A20" s="133">
        <v>1</v>
      </c>
      <c r="B20" s="142" t="s">
        <v>52</v>
      </c>
      <c r="C20" s="143" t="s">
        <v>53</v>
      </c>
      <c r="D20" s="136">
        <v>300.62204999999994</v>
      </c>
      <c r="E20" s="136">
        <v>790.27428999952167</v>
      </c>
      <c r="F20" s="89">
        <v>190.56</v>
      </c>
      <c r="G20" s="132">
        <v>198.36734693877551</v>
      </c>
      <c r="H20" s="90">
        <f t="shared" ref="H20:I23" si="2">D20+F20</f>
        <v>491.18204999999995</v>
      </c>
      <c r="I20" s="91">
        <f t="shared" si="2"/>
        <v>988.64163693829721</v>
      </c>
      <c r="J20" s="92" t="s">
        <v>58</v>
      </c>
      <c r="K20" s="92" t="s">
        <v>44</v>
      </c>
      <c r="L20" s="92" t="s">
        <v>38</v>
      </c>
      <c r="M20" s="92" t="s">
        <v>40</v>
      </c>
      <c r="N20" s="92" t="s">
        <v>39</v>
      </c>
    </row>
    <row r="21" spans="1:14" ht="15.75" thickBot="1" x14ac:dyDescent="0.3">
      <c r="A21" s="133">
        <v>3</v>
      </c>
      <c r="B21" s="144" t="s">
        <v>74</v>
      </c>
      <c r="C21" s="144" t="s">
        <v>75</v>
      </c>
      <c r="D21" s="123">
        <v>194.13689999999997</v>
      </c>
      <c r="E21" s="124">
        <v>500</v>
      </c>
      <c r="F21" s="121">
        <v>85.800000000000011</v>
      </c>
      <c r="G21" s="17">
        <v>90.250488021295482</v>
      </c>
      <c r="H21" s="97">
        <f t="shared" si="2"/>
        <v>279.93689999999998</v>
      </c>
      <c r="I21" s="98">
        <f t="shared" si="2"/>
        <v>590.2504880212955</v>
      </c>
      <c r="J21" s="92" t="s">
        <v>41</v>
      </c>
      <c r="K21" s="92" t="s">
        <v>40</v>
      </c>
      <c r="L21" s="92" t="s">
        <v>39</v>
      </c>
      <c r="M21" s="92" t="s">
        <v>79</v>
      </c>
      <c r="N21" s="92" t="s">
        <v>42</v>
      </c>
    </row>
    <row r="22" spans="1:14" ht="15.75" thickBot="1" x14ac:dyDescent="0.3">
      <c r="A22" s="133">
        <v>2</v>
      </c>
      <c r="B22" s="144" t="s">
        <v>19</v>
      </c>
      <c r="C22" s="144" t="s">
        <v>20</v>
      </c>
      <c r="D22" s="123">
        <v>180.47</v>
      </c>
      <c r="E22" s="124">
        <v>487.28391470102139</v>
      </c>
      <c r="F22" s="121">
        <v>175</v>
      </c>
      <c r="G22" s="17">
        <v>180.70289855072463</v>
      </c>
      <c r="H22" s="99">
        <f t="shared" si="2"/>
        <v>355.47</v>
      </c>
      <c r="I22" s="100">
        <f t="shared" si="2"/>
        <v>667.98681325174607</v>
      </c>
      <c r="J22" s="92" t="s">
        <v>43</v>
      </c>
      <c r="K22" s="92" t="s">
        <v>44</v>
      </c>
      <c r="L22" s="92" t="s">
        <v>38</v>
      </c>
      <c r="M22" s="92" t="s">
        <v>39</v>
      </c>
      <c r="N22" s="92" t="s">
        <v>42</v>
      </c>
    </row>
    <row r="23" spans="1:14" ht="15.75" thickBot="1" x14ac:dyDescent="0.3">
      <c r="A23" s="133">
        <v>4</v>
      </c>
      <c r="B23" s="111" t="s">
        <v>17</v>
      </c>
      <c r="C23" s="111" t="s">
        <v>18</v>
      </c>
      <c r="D23" s="123">
        <v>101.47949999999999</v>
      </c>
      <c r="E23" s="124">
        <v>304.13399701557552</v>
      </c>
      <c r="F23" s="17">
        <v>103</v>
      </c>
      <c r="G23" s="122">
        <v>106.3804347826087</v>
      </c>
      <c r="H23" s="17">
        <f t="shared" si="2"/>
        <v>204.47949999999997</v>
      </c>
      <c r="I23" s="98">
        <f t="shared" si="2"/>
        <v>410.51443179818421</v>
      </c>
      <c r="J23" s="92" t="s">
        <v>38</v>
      </c>
      <c r="K23" s="92" t="s">
        <v>39</v>
      </c>
      <c r="L23" s="92" t="s">
        <v>40</v>
      </c>
      <c r="M23" s="92" t="s">
        <v>41</v>
      </c>
      <c r="N23" s="92" t="s">
        <v>42</v>
      </c>
    </row>
    <row r="24" spans="1:14" ht="15.75" thickBot="1" x14ac:dyDescent="0.3">
      <c r="A24" s="133">
        <v>5</v>
      </c>
      <c r="B24" s="143" t="s">
        <v>76</v>
      </c>
      <c r="C24" s="143" t="s">
        <v>77</v>
      </c>
      <c r="D24" s="123">
        <v>95.684999999999988</v>
      </c>
      <c r="E24" s="123">
        <v>240.33918396190504</v>
      </c>
      <c r="F24" s="210" t="s">
        <v>78</v>
      </c>
      <c r="G24" s="211"/>
      <c r="H24" s="17"/>
      <c r="I24" s="98"/>
      <c r="J24" s="92" t="s">
        <v>39</v>
      </c>
      <c r="K24" s="92" t="s">
        <v>38</v>
      </c>
      <c r="L24" s="92"/>
      <c r="M24" s="92"/>
      <c r="N24" s="92"/>
    </row>
    <row r="26" spans="1:14" ht="15.75" thickBot="1" x14ac:dyDescent="0.3"/>
    <row r="27" spans="1:14" ht="15.75" thickBot="1" x14ac:dyDescent="0.3">
      <c r="A27" s="176" t="s">
        <v>49</v>
      </c>
      <c r="B27" s="177"/>
      <c r="C27" s="177"/>
      <c r="D27" s="177"/>
      <c r="E27" s="177"/>
      <c r="F27" s="177"/>
      <c r="G27" s="177"/>
      <c r="H27" s="129"/>
      <c r="I27" s="103"/>
      <c r="J27" s="1"/>
    </row>
    <row r="28" spans="1:14" ht="16.5" thickTop="1" thickBot="1" x14ac:dyDescent="0.3">
      <c r="A28" s="178" t="s">
        <v>9</v>
      </c>
      <c r="B28" s="179" t="s">
        <v>10</v>
      </c>
      <c r="C28" s="178" t="s">
        <v>11</v>
      </c>
      <c r="D28" s="178" t="s">
        <v>28</v>
      </c>
      <c r="E28" s="178"/>
      <c r="F28" s="178" t="s">
        <v>29</v>
      </c>
      <c r="G28" s="178"/>
      <c r="H28" s="181" t="s">
        <v>8</v>
      </c>
      <c r="I28" s="182"/>
      <c r="J28" s="1"/>
    </row>
    <row r="29" spans="1:14" ht="27" thickTop="1" thickBot="1" x14ac:dyDescent="0.3">
      <c r="A29" s="179"/>
      <c r="B29" s="208"/>
      <c r="C29" s="178"/>
      <c r="D29" s="104" t="s">
        <v>31</v>
      </c>
      <c r="E29" s="41" t="s">
        <v>32</v>
      </c>
      <c r="F29" s="41" t="s">
        <v>31</v>
      </c>
      <c r="G29" s="42" t="s">
        <v>32</v>
      </c>
      <c r="H29" s="43" t="s">
        <v>31</v>
      </c>
      <c r="I29" s="151" t="s">
        <v>32</v>
      </c>
      <c r="J29" s="1"/>
    </row>
    <row r="30" spans="1:14" ht="16.5" thickTop="1" thickBot="1" x14ac:dyDescent="0.3">
      <c r="A30" s="126">
        <v>1</v>
      </c>
      <c r="B30" s="152" t="s">
        <v>19</v>
      </c>
      <c r="C30" s="153" t="s">
        <v>20</v>
      </c>
      <c r="D30" s="123">
        <v>180.47</v>
      </c>
      <c r="E30" s="124">
        <v>487.28391470102139</v>
      </c>
      <c r="F30" s="112">
        <v>175</v>
      </c>
      <c r="G30" s="5">
        <v>180.70289855072463</v>
      </c>
      <c r="H30" s="64">
        <f>D30+F30</f>
        <v>355.47</v>
      </c>
      <c r="I30" s="5">
        <f>E30+G30</f>
        <v>667.98681325174607</v>
      </c>
      <c r="J30" s="171" t="s">
        <v>36</v>
      </c>
    </row>
    <row r="31" spans="1:14" ht="15.75" thickBot="1" x14ac:dyDescent="0.3">
      <c r="A31" s="154">
        <v>2</v>
      </c>
      <c r="B31" s="108" t="s">
        <v>17</v>
      </c>
      <c r="C31" s="109" t="s">
        <v>18</v>
      </c>
      <c r="D31" s="123">
        <v>101.47949999999999</v>
      </c>
      <c r="E31" s="124">
        <v>304.13399701557552</v>
      </c>
      <c r="F31" s="5">
        <v>103</v>
      </c>
      <c r="G31" s="5">
        <v>106.3804347826087</v>
      </c>
      <c r="H31" s="5">
        <f>D31+F31</f>
        <v>204.47949999999997</v>
      </c>
      <c r="I31" s="112">
        <f>E31+G31</f>
        <v>410.51443179818421</v>
      </c>
      <c r="J31" s="171" t="s">
        <v>34</v>
      </c>
    </row>
  </sheetData>
  <sheetProtection algorithmName="SHA-512" hashValue="wRcEwDb88gXwRykLBIrYfpuF7C5fI12SAlENKsnzDerRm+g0xq4+Wi1z5GbZTt7f67vKCR54J36h0cHxvIN9RQ==" saltValue="G6GZRewaqagiHuRU8l7iqQ==" spinCount="100000" sheet="1" objects="1" scenarios="1"/>
  <mergeCells count="27">
    <mergeCell ref="D18:E18"/>
    <mergeCell ref="F18:G18"/>
    <mergeCell ref="H18:I18"/>
    <mergeCell ref="J18:M18"/>
    <mergeCell ref="A1:I1"/>
    <mergeCell ref="A2:I2"/>
    <mergeCell ref="A3:I3"/>
    <mergeCell ref="B4:I4"/>
    <mergeCell ref="A5:K5"/>
    <mergeCell ref="D6:G6"/>
    <mergeCell ref="H6:I7"/>
    <mergeCell ref="J6:K7"/>
    <mergeCell ref="A7:A9"/>
    <mergeCell ref="B7:B9"/>
    <mergeCell ref="C7:C9"/>
    <mergeCell ref="D7:E7"/>
    <mergeCell ref="F7:G7"/>
    <mergeCell ref="D14:K14"/>
    <mergeCell ref="A17:G17"/>
    <mergeCell ref="H28:I28"/>
    <mergeCell ref="F24:G24"/>
    <mergeCell ref="A27:G27"/>
    <mergeCell ref="A28:A29"/>
    <mergeCell ref="B28:B29"/>
    <mergeCell ref="C28:C29"/>
    <mergeCell ref="D28:E28"/>
    <mergeCell ref="F28:G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N30"/>
  <sheetViews>
    <sheetView tabSelected="1" topLeftCell="A13" workbookViewId="0">
      <selection activeCell="F40" sqref="F40"/>
    </sheetView>
  </sheetViews>
  <sheetFormatPr defaultRowHeight="15" x14ac:dyDescent="0.25"/>
  <sheetData>
    <row r="1" spans="1:11" x14ac:dyDescent="0.25">
      <c r="A1" s="188" t="s">
        <v>0</v>
      </c>
      <c r="B1" s="189"/>
      <c r="C1" s="189"/>
      <c r="D1" s="189"/>
      <c r="E1" s="189"/>
      <c r="F1" s="189"/>
      <c r="G1" s="189"/>
      <c r="H1" s="189"/>
      <c r="I1" s="190"/>
      <c r="J1" s="7"/>
      <c r="K1" s="7"/>
    </row>
    <row r="2" spans="1:11" x14ac:dyDescent="0.25">
      <c r="A2" s="188" t="s">
        <v>80</v>
      </c>
      <c r="B2" s="189"/>
      <c r="C2" s="189"/>
      <c r="D2" s="189"/>
      <c r="E2" s="189"/>
      <c r="F2" s="189"/>
      <c r="G2" s="189"/>
      <c r="H2" s="189"/>
      <c r="I2" s="190"/>
      <c r="J2" s="7"/>
      <c r="K2" s="7"/>
    </row>
    <row r="3" spans="1:11" x14ac:dyDescent="0.25">
      <c r="A3" s="188" t="s">
        <v>81</v>
      </c>
      <c r="B3" s="189"/>
      <c r="C3" s="189"/>
      <c r="D3" s="189"/>
      <c r="E3" s="189"/>
      <c r="F3" s="189"/>
      <c r="G3" s="189"/>
      <c r="H3" s="189"/>
      <c r="I3" s="190"/>
      <c r="J3" s="7"/>
      <c r="K3" s="7"/>
    </row>
    <row r="4" spans="1:11" ht="30.75" thickBot="1" x14ac:dyDescent="0.3">
      <c r="A4" s="8" t="s">
        <v>3</v>
      </c>
      <c r="B4" s="191" t="s">
        <v>82</v>
      </c>
      <c r="C4" s="191"/>
      <c r="D4" s="191"/>
      <c r="E4" s="191"/>
      <c r="F4" s="191"/>
      <c r="G4" s="191"/>
      <c r="H4" s="191"/>
      <c r="I4" s="192"/>
      <c r="J4" s="7"/>
      <c r="K4" s="7"/>
    </row>
    <row r="5" spans="1:11" ht="16.5" thickTop="1" thickBot="1" x14ac:dyDescent="0.3">
      <c r="A5" s="193" t="s">
        <v>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</row>
    <row r="6" spans="1:11" ht="16.5" thickTop="1" thickBot="1" x14ac:dyDescent="0.3">
      <c r="A6" s="9"/>
      <c r="B6" s="9"/>
      <c r="C6" s="9"/>
      <c r="D6" s="183" t="s">
        <v>6</v>
      </c>
      <c r="E6" s="183"/>
      <c r="F6" s="183"/>
      <c r="G6" s="183"/>
      <c r="H6" s="195" t="s">
        <v>7</v>
      </c>
      <c r="I6" s="196"/>
      <c r="J6" s="199" t="s">
        <v>8</v>
      </c>
      <c r="K6" s="199"/>
    </row>
    <row r="7" spans="1:11" ht="16.5" thickTop="1" thickBot="1" x14ac:dyDescent="0.3">
      <c r="A7" s="183" t="s">
        <v>9</v>
      </c>
      <c r="B7" s="183" t="s">
        <v>10</v>
      </c>
      <c r="C7" s="183" t="s">
        <v>11</v>
      </c>
      <c r="D7" s="183" t="s">
        <v>12</v>
      </c>
      <c r="E7" s="183"/>
      <c r="F7" s="183" t="s">
        <v>13</v>
      </c>
      <c r="G7" s="183"/>
      <c r="H7" s="197"/>
      <c r="I7" s="198"/>
      <c r="J7" s="199"/>
      <c r="K7" s="199"/>
    </row>
    <row r="8" spans="1:11" ht="16.5" thickTop="1" thickBot="1" x14ac:dyDescent="0.3">
      <c r="A8" s="183"/>
      <c r="B8" s="183"/>
      <c r="C8" s="183"/>
      <c r="D8" s="10" t="s">
        <v>14</v>
      </c>
      <c r="E8" s="10" t="s">
        <v>15</v>
      </c>
      <c r="F8" s="10" t="s">
        <v>14</v>
      </c>
      <c r="G8" s="10" t="s">
        <v>15</v>
      </c>
      <c r="H8" s="10" t="s">
        <v>14</v>
      </c>
      <c r="I8" s="10" t="s">
        <v>15</v>
      </c>
      <c r="J8" s="10" t="s">
        <v>14</v>
      </c>
      <c r="K8" s="10" t="s">
        <v>15</v>
      </c>
    </row>
    <row r="9" spans="1:11" ht="16.5" thickTop="1" thickBot="1" x14ac:dyDescent="0.3">
      <c r="A9" s="200"/>
      <c r="B9" s="183"/>
      <c r="C9" s="183"/>
      <c r="D9" s="10" t="s">
        <v>16</v>
      </c>
      <c r="E9" s="10" t="s">
        <v>16</v>
      </c>
      <c r="F9" s="10" t="s">
        <v>16</v>
      </c>
      <c r="G9" s="11" t="s">
        <v>16</v>
      </c>
      <c r="H9" s="10" t="s">
        <v>16</v>
      </c>
      <c r="I9" s="12" t="s">
        <v>16</v>
      </c>
      <c r="J9" s="12" t="s">
        <v>16</v>
      </c>
      <c r="K9" s="12" t="s">
        <v>16</v>
      </c>
    </row>
    <row r="10" spans="1:11" ht="16.5" thickTop="1" thickBot="1" x14ac:dyDescent="0.3">
      <c r="A10" s="130">
        <v>1</v>
      </c>
      <c r="B10" s="156" t="s">
        <v>74</v>
      </c>
      <c r="C10" s="156" t="s">
        <v>75</v>
      </c>
      <c r="D10" s="120">
        <v>26.4</v>
      </c>
      <c r="E10" s="115">
        <v>50</v>
      </c>
      <c r="F10" s="120">
        <v>47</v>
      </c>
      <c r="G10" s="157">
        <f>F10*G12/F12</f>
        <v>85.454545454545453</v>
      </c>
      <c r="H10" s="120">
        <v>12.4</v>
      </c>
      <c r="I10" s="157">
        <f>H10*I11/H11</f>
        <v>17.222222222222221</v>
      </c>
      <c r="J10" s="122">
        <f>D10+F10+H10</f>
        <v>85.800000000000011</v>
      </c>
      <c r="K10" s="148">
        <f>E10+G10+I10</f>
        <v>152.67676767676767</v>
      </c>
    </row>
    <row r="11" spans="1:11" ht="16.5" thickTop="1" thickBot="1" x14ac:dyDescent="0.3">
      <c r="A11" s="133">
        <v>2</v>
      </c>
      <c r="B11" s="158" t="s">
        <v>17</v>
      </c>
      <c r="C11" s="159" t="s">
        <v>18</v>
      </c>
      <c r="D11" s="114">
        <v>18</v>
      </c>
      <c r="E11" s="119">
        <f>D11*E10/D10</f>
        <v>34.090909090909093</v>
      </c>
      <c r="F11" s="116">
        <v>49</v>
      </c>
      <c r="G11" s="157">
        <f>F11*G12/F12</f>
        <v>89.090909090909093</v>
      </c>
      <c r="H11" s="117">
        <v>36</v>
      </c>
      <c r="I11" s="160">
        <v>50</v>
      </c>
      <c r="J11" s="17">
        <f t="shared" ref="J11" si="0">SUM(D11+F11+H11)</f>
        <v>103</v>
      </c>
      <c r="K11" s="150">
        <f>E11+G11+I11</f>
        <v>173.18181818181819</v>
      </c>
    </row>
    <row r="12" spans="1:11" ht="15.75" thickBot="1" x14ac:dyDescent="0.3">
      <c r="A12" s="133">
        <v>3</v>
      </c>
      <c r="B12" s="161" t="s">
        <v>65</v>
      </c>
      <c r="C12" s="161" t="s">
        <v>66</v>
      </c>
      <c r="D12" s="27">
        <v>4.9000000000000004</v>
      </c>
      <c r="E12" s="17">
        <f>D12*E10/D10</f>
        <v>9.2803030303030312</v>
      </c>
      <c r="F12" s="102">
        <v>55</v>
      </c>
      <c r="G12" s="115">
        <v>100</v>
      </c>
      <c r="H12" s="135">
        <v>21</v>
      </c>
      <c r="I12" s="96">
        <f>H12*I11/H11</f>
        <v>29.166666666666668</v>
      </c>
      <c r="J12" s="121">
        <f>D12+F12+H12</f>
        <v>80.900000000000006</v>
      </c>
      <c r="K12" s="148">
        <f>E12+G12+I12</f>
        <v>138.44696969696969</v>
      </c>
    </row>
    <row r="13" spans="1:11" ht="27" thickBot="1" x14ac:dyDescent="0.3">
      <c r="A13" s="133">
        <v>4</v>
      </c>
      <c r="B13" s="156" t="s">
        <v>83</v>
      </c>
      <c r="C13" s="156" t="s">
        <v>84</v>
      </c>
      <c r="D13" s="212" t="s">
        <v>78</v>
      </c>
      <c r="E13" s="212"/>
      <c r="F13" s="212"/>
      <c r="G13" s="212"/>
      <c r="H13" s="212"/>
      <c r="I13" s="212"/>
      <c r="J13" s="212"/>
      <c r="K13" s="213"/>
    </row>
    <row r="14" spans="1:11" ht="15.75" thickBot="1" x14ac:dyDescent="0.3">
      <c r="A14" s="133">
        <v>5</v>
      </c>
      <c r="B14" s="161" t="s">
        <v>85</v>
      </c>
      <c r="C14" s="162" t="s">
        <v>86</v>
      </c>
      <c r="D14" s="157">
        <v>2.2749999999999999</v>
      </c>
      <c r="E14" s="157">
        <f>D14*E10/D10</f>
        <v>4.3087121212121211</v>
      </c>
      <c r="F14" s="157">
        <v>12</v>
      </c>
      <c r="G14" s="157">
        <f>F14*G12/F12</f>
        <v>21.818181818181817</v>
      </c>
      <c r="H14" s="157">
        <v>4.4000000000000004</v>
      </c>
      <c r="I14" s="157">
        <f>H14*I11/H11</f>
        <v>6.1111111111111116</v>
      </c>
      <c r="J14" s="157">
        <f>D14+F14+H14</f>
        <v>18.675000000000001</v>
      </c>
      <c r="K14" s="19">
        <f>E14+G14+I14</f>
        <v>32.238005050505052</v>
      </c>
    </row>
    <row r="16" spans="1:11" ht="15.75" thickBot="1" x14ac:dyDescent="0.3"/>
    <row r="17" spans="1:14" ht="15.75" thickBot="1" x14ac:dyDescent="0.3">
      <c r="A17" s="205" t="s">
        <v>27</v>
      </c>
      <c r="B17" s="206"/>
      <c r="C17" s="206"/>
      <c r="D17" s="206"/>
      <c r="E17" s="206"/>
      <c r="F17" s="206"/>
      <c r="G17" s="206"/>
      <c r="H17" s="73"/>
      <c r="I17" s="73"/>
      <c r="J17" s="74"/>
      <c r="K17" s="7"/>
      <c r="L17" s="7"/>
      <c r="M17" s="7"/>
      <c r="N17" s="7"/>
    </row>
    <row r="18" spans="1:14" ht="27.75" thickTop="1" thickBot="1" x14ac:dyDescent="0.3">
      <c r="A18" s="75" t="s">
        <v>9</v>
      </c>
      <c r="B18" s="76" t="s">
        <v>10</v>
      </c>
      <c r="C18" s="75" t="s">
        <v>11</v>
      </c>
      <c r="D18" s="207" t="s">
        <v>28</v>
      </c>
      <c r="E18" s="207"/>
      <c r="F18" s="207" t="s">
        <v>29</v>
      </c>
      <c r="G18" s="209"/>
      <c r="H18" s="193" t="s">
        <v>8</v>
      </c>
      <c r="I18" s="194"/>
      <c r="J18" s="201" t="s">
        <v>30</v>
      </c>
      <c r="K18" s="202"/>
      <c r="L18" s="202"/>
      <c r="M18" s="202"/>
      <c r="N18" s="77"/>
    </row>
    <row r="19" spans="1:14" ht="27" thickTop="1" thickBot="1" x14ac:dyDescent="0.3">
      <c r="A19" s="76"/>
      <c r="B19" s="78"/>
      <c r="C19" s="75"/>
      <c r="D19" s="79" t="s">
        <v>31</v>
      </c>
      <c r="E19" s="80" t="s">
        <v>32</v>
      </c>
      <c r="F19" s="80" t="s">
        <v>31</v>
      </c>
      <c r="G19" s="137" t="s">
        <v>32</v>
      </c>
      <c r="H19" s="82" t="s">
        <v>31</v>
      </c>
      <c r="I19" s="83" t="s">
        <v>32</v>
      </c>
      <c r="J19" s="84" t="s">
        <v>33</v>
      </c>
      <c r="K19" s="85" t="s">
        <v>34</v>
      </c>
      <c r="L19" s="85" t="s">
        <v>35</v>
      </c>
      <c r="M19" s="85" t="s">
        <v>36</v>
      </c>
      <c r="N19" s="86" t="s">
        <v>37</v>
      </c>
    </row>
    <row r="20" spans="1:14" ht="16.5" thickTop="1" thickBot="1" x14ac:dyDescent="0.3">
      <c r="A20" s="133">
        <v>1</v>
      </c>
      <c r="B20" s="156" t="s">
        <v>74</v>
      </c>
      <c r="C20" s="156" t="s">
        <v>75</v>
      </c>
      <c r="D20" s="163">
        <v>194.13689999999997</v>
      </c>
      <c r="E20" s="164">
        <v>500</v>
      </c>
      <c r="F20" s="17">
        <v>85.800000000000011</v>
      </c>
      <c r="G20" s="132">
        <v>152.67676767676767</v>
      </c>
      <c r="H20" s="90">
        <f t="shared" ref="H20:I22" si="1">D20+F20</f>
        <v>279.93689999999998</v>
      </c>
      <c r="I20" s="91">
        <f t="shared" si="1"/>
        <v>652.67676767676767</v>
      </c>
      <c r="J20" s="92" t="s">
        <v>41</v>
      </c>
      <c r="K20" s="92" t="s">
        <v>40</v>
      </c>
      <c r="L20" s="92" t="s">
        <v>39</v>
      </c>
      <c r="M20" s="92" t="s">
        <v>79</v>
      </c>
      <c r="N20" s="92" t="s">
        <v>42</v>
      </c>
    </row>
    <row r="21" spans="1:14" ht="16.5" thickTop="1" thickBot="1" x14ac:dyDescent="0.3">
      <c r="A21" s="133">
        <v>2</v>
      </c>
      <c r="B21" s="158" t="s">
        <v>17</v>
      </c>
      <c r="C21" s="159" t="s">
        <v>18</v>
      </c>
      <c r="D21" s="163">
        <v>101.47949999999999</v>
      </c>
      <c r="E21" s="164">
        <v>420.41180863758291</v>
      </c>
      <c r="F21" s="89">
        <v>103</v>
      </c>
      <c r="G21" s="17">
        <v>173.18181818181819</v>
      </c>
      <c r="H21" s="97">
        <f t="shared" si="1"/>
        <v>204.47949999999997</v>
      </c>
      <c r="I21" s="98">
        <f t="shared" si="1"/>
        <v>593.59362681940115</v>
      </c>
      <c r="J21" s="92" t="s">
        <v>38</v>
      </c>
      <c r="K21" s="92" t="s">
        <v>39</v>
      </c>
      <c r="L21" s="92" t="s">
        <v>40</v>
      </c>
      <c r="M21" s="92" t="s">
        <v>41</v>
      </c>
      <c r="N21" s="92" t="s">
        <v>42</v>
      </c>
    </row>
    <row r="22" spans="1:14" ht="15.75" thickBot="1" x14ac:dyDescent="0.3">
      <c r="A22" s="165">
        <v>3</v>
      </c>
      <c r="B22" s="166" t="s">
        <v>65</v>
      </c>
      <c r="C22" s="161" t="s">
        <v>66</v>
      </c>
      <c r="D22" s="163">
        <v>106.774</v>
      </c>
      <c r="E22" s="163">
        <v>406.55882524136319</v>
      </c>
      <c r="F22" s="121">
        <v>80.900000000000006</v>
      </c>
      <c r="G22" s="17">
        <v>138.44696969696969</v>
      </c>
      <c r="H22" s="99">
        <f t="shared" si="1"/>
        <v>187.67400000000001</v>
      </c>
      <c r="I22" s="100">
        <f t="shared" si="1"/>
        <v>545.00579493833288</v>
      </c>
      <c r="J22" s="92" t="s">
        <v>70</v>
      </c>
      <c r="K22" s="92" t="s">
        <v>38</v>
      </c>
      <c r="L22" s="92" t="s">
        <v>39</v>
      </c>
      <c r="M22" s="92" t="s">
        <v>40</v>
      </c>
      <c r="N22" s="92" t="s">
        <v>41</v>
      </c>
    </row>
    <row r="23" spans="1:14" ht="26.25" thickBot="1" x14ac:dyDescent="0.3">
      <c r="A23" s="133"/>
      <c r="B23" s="156" t="s">
        <v>83</v>
      </c>
      <c r="C23" s="156" t="s">
        <v>84</v>
      </c>
      <c r="D23" s="163">
        <v>81.124749999999992</v>
      </c>
      <c r="E23" s="163">
        <v>208.93696664570209</v>
      </c>
      <c r="F23" s="210" t="s">
        <v>78</v>
      </c>
      <c r="G23" s="211"/>
      <c r="H23" s="17"/>
      <c r="I23" s="98"/>
      <c r="J23" s="92" t="s">
        <v>87</v>
      </c>
      <c r="K23" s="92" t="s">
        <v>88</v>
      </c>
      <c r="L23" s="92" t="s">
        <v>43</v>
      </c>
      <c r="M23" s="92" t="s">
        <v>39</v>
      </c>
      <c r="N23" s="92" t="s">
        <v>41</v>
      </c>
    </row>
    <row r="24" spans="1:14" ht="15.75" thickBot="1" x14ac:dyDescent="0.3">
      <c r="A24" s="167">
        <v>4</v>
      </c>
      <c r="B24" s="168" t="s">
        <v>85</v>
      </c>
      <c r="C24" s="169" t="s">
        <v>86</v>
      </c>
      <c r="D24" s="163">
        <v>24.864500000000003</v>
      </c>
      <c r="E24" s="164">
        <v>66.653722760030405</v>
      </c>
      <c r="F24" s="157">
        <v>18.675000000000001</v>
      </c>
      <c r="G24" s="19">
        <v>32.238005050505052</v>
      </c>
      <c r="H24" s="17">
        <f>D24+F24</f>
        <v>43.539500000000004</v>
      </c>
      <c r="I24" s="98">
        <f>E24+G24</f>
        <v>98.891727810535457</v>
      </c>
      <c r="J24" s="92" t="s">
        <v>39</v>
      </c>
      <c r="K24" s="92" t="s">
        <v>41</v>
      </c>
      <c r="L24" s="92" t="s">
        <v>40</v>
      </c>
      <c r="M24" s="92" t="s">
        <v>38</v>
      </c>
      <c r="N24" s="92"/>
    </row>
    <row r="26" spans="1:14" ht="15.75" thickBot="1" x14ac:dyDescent="0.3"/>
    <row r="27" spans="1:14" ht="15.75" thickBot="1" x14ac:dyDescent="0.3">
      <c r="A27" s="176" t="s">
        <v>49</v>
      </c>
      <c r="B27" s="177"/>
      <c r="C27" s="177"/>
      <c r="D27" s="177"/>
      <c r="E27" s="177"/>
      <c r="F27" s="177"/>
      <c r="G27" s="177"/>
      <c r="H27" s="129"/>
      <c r="I27" s="103"/>
      <c r="J27" s="1"/>
    </row>
    <row r="28" spans="1:14" ht="16.5" thickTop="1" thickBot="1" x14ac:dyDescent="0.3">
      <c r="A28" s="178" t="s">
        <v>9</v>
      </c>
      <c r="B28" s="179" t="s">
        <v>10</v>
      </c>
      <c r="C28" s="178" t="s">
        <v>11</v>
      </c>
      <c r="D28" s="178" t="s">
        <v>28</v>
      </c>
      <c r="E28" s="178"/>
      <c r="F28" s="178" t="s">
        <v>29</v>
      </c>
      <c r="G28" s="178"/>
      <c r="H28" s="181" t="s">
        <v>8</v>
      </c>
      <c r="I28" s="182"/>
      <c r="J28" s="1"/>
    </row>
    <row r="29" spans="1:14" ht="27" thickTop="1" thickBot="1" x14ac:dyDescent="0.3">
      <c r="A29" s="179"/>
      <c r="B29" s="208"/>
      <c r="C29" s="178"/>
      <c r="D29" s="104" t="s">
        <v>31</v>
      </c>
      <c r="E29" s="41" t="s">
        <v>32</v>
      </c>
      <c r="F29" s="41" t="s">
        <v>31</v>
      </c>
      <c r="G29" s="42" t="s">
        <v>32</v>
      </c>
      <c r="H29" s="43" t="s">
        <v>31</v>
      </c>
      <c r="I29" s="105" t="s">
        <v>32</v>
      </c>
      <c r="J29" s="1"/>
    </row>
    <row r="30" spans="1:14" ht="16.5" thickTop="1" thickBot="1" x14ac:dyDescent="0.3">
      <c r="A30" s="126">
        <v>1</v>
      </c>
      <c r="B30" s="155" t="s">
        <v>74</v>
      </c>
      <c r="C30" s="155" t="s">
        <v>75</v>
      </c>
      <c r="D30" s="163">
        <v>194.13689999999997</v>
      </c>
      <c r="E30" s="164">
        <v>500</v>
      </c>
      <c r="F30" s="5">
        <v>85.800000000000011</v>
      </c>
      <c r="G30" s="5">
        <v>152.67676767676767</v>
      </c>
      <c r="H30" s="53">
        <f>D30+F30</f>
        <v>279.93689999999998</v>
      </c>
      <c r="I30" s="54">
        <f>E30+G30</f>
        <v>652.67676767676767</v>
      </c>
      <c r="J30" s="171" t="s">
        <v>33</v>
      </c>
    </row>
  </sheetData>
  <sheetProtection algorithmName="SHA-512" hashValue="FcqI7IErEaC57G94u+UvlenEiPhhaGLXLSXHBWaNZqaXQcuz/D/3XAyzgUBMNdG4hLFjXkwHGMgQmDASTuWbjQ==" saltValue="mGSqUtzs3OpGoqhmzseIgA==" spinCount="100000" sheet="1" objects="1" scenarios="1"/>
  <mergeCells count="27">
    <mergeCell ref="D18:E18"/>
    <mergeCell ref="F18:G18"/>
    <mergeCell ref="H18:I18"/>
    <mergeCell ref="J18:M18"/>
    <mergeCell ref="A1:I1"/>
    <mergeCell ref="A2:I2"/>
    <mergeCell ref="A3:I3"/>
    <mergeCell ref="B4:I4"/>
    <mergeCell ref="A5:K5"/>
    <mergeCell ref="D6:G6"/>
    <mergeCell ref="H6:I7"/>
    <mergeCell ref="J6:K7"/>
    <mergeCell ref="A7:A9"/>
    <mergeCell ref="B7:B9"/>
    <mergeCell ref="C7:C9"/>
    <mergeCell ref="D7:E7"/>
    <mergeCell ref="F7:G7"/>
    <mergeCell ref="D13:K13"/>
    <mergeCell ref="A17:G17"/>
    <mergeCell ref="H28:I28"/>
    <mergeCell ref="F23:G23"/>
    <mergeCell ref="A27:G27"/>
    <mergeCell ref="A28:A29"/>
    <mergeCell ref="B28:B29"/>
    <mergeCell ref="C28:C29"/>
    <mergeCell ref="D28:E28"/>
    <mergeCell ref="F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2.14.1</vt:lpstr>
      <vt:lpstr>2.82.1</vt:lpstr>
      <vt:lpstr>2.105.1</vt:lpstr>
      <vt:lpstr>2.101.1</vt:lpstr>
      <vt:lpstr>2.108.1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2019-04-24T07:38:43Z</dcterms:modified>
</cp:coreProperties>
</file>