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3F69E9BB-8053-4B35-97B0-DBAD32945FCE}" xr6:coauthVersionLast="40" xr6:coauthVersionMax="40" xr10:uidLastSave="{00000000-0000-0000-0000-000000000000}"/>
  <bookViews>
    <workbookView xWindow="-120" yWindow="-120" windowWidth="29040" windowHeight="15840" activeTab="3" xr2:uid="{00000000-000D-0000-FFFF-FFFF00000000}"/>
  </bookViews>
  <sheets>
    <sheet name="2.12.1" sheetId="1" r:id="rId1"/>
    <sheet name="2.6.1" sheetId="2" r:id="rId2"/>
    <sheet name="1.1.1" sheetId="3" r:id="rId3"/>
    <sheet name="2.5.1" sheetId="4" r:id="rId4"/>
    <sheet name="2.8.1" sheetId="5" r:id="rId5"/>
  </sheets>
  <calcPr calcId="181029" iterateDelta="1E-4"/>
</workbook>
</file>

<file path=xl/calcChain.xml><?xml version="1.0" encoding="utf-8"?>
<calcChain xmlns="http://schemas.openxmlformats.org/spreadsheetml/2006/main">
  <c r="I22" i="5" l="1"/>
  <c r="H22" i="5"/>
  <c r="I17" i="5"/>
  <c r="H17" i="5"/>
  <c r="I16" i="5"/>
  <c r="H16" i="5"/>
  <c r="K11" i="5"/>
  <c r="J11" i="5"/>
  <c r="J10" i="5"/>
  <c r="I10" i="5"/>
  <c r="G10" i="5"/>
  <c r="E10" i="5"/>
  <c r="K10" i="5" s="1"/>
  <c r="I28" i="4"/>
  <c r="H28" i="4"/>
  <c r="I23" i="4"/>
  <c r="H23" i="4"/>
  <c r="I22" i="4"/>
  <c r="H22" i="4"/>
  <c r="I21" i="4"/>
  <c r="H21" i="4"/>
  <c r="I20" i="4"/>
  <c r="H20" i="4"/>
  <c r="I19" i="4"/>
  <c r="H19" i="4"/>
  <c r="J14" i="4"/>
  <c r="I14" i="4"/>
  <c r="G14" i="4"/>
  <c r="E14" i="4"/>
  <c r="K14" i="4" s="1"/>
  <c r="J13" i="4"/>
  <c r="I13" i="4"/>
  <c r="G13" i="4"/>
  <c r="E13" i="4"/>
  <c r="K13" i="4" s="1"/>
  <c r="J12" i="4"/>
  <c r="I12" i="4"/>
  <c r="G12" i="4"/>
  <c r="E12" i="4"/>
  <c r="K12" i="4" s="1"/>
  <c r="J11" i="4"/>
  <c r="I11" i="4"/>
  <c r="G11" i="4"/>
  <c r="E11" i="4"/>
  <c r="K11" i="4" s="1"/>
  <c r="K10" i="4"/>
  <c r="J10" i="4"/>
  <c r="I29" i="3"/>
  <c r="H29" i="3"/>
  <c r="I28" i="3"/>
  <c r="H28" i="3"/>
  <c r="I23" i="3"/>
  <c r="H23" i="3"/>
  <c r="I22" i="3"/>
  <c r="H22" i="3"/>
  <c r="I21" i="3"/>
  <c r="H21" i="3"/>
  <c r="I20" i="3"/>
  <c r="H20" i="3"/>
  <c r="I19" i="3"/>
  <c r="H19" i="3"/>
  <c r="J14" i="3"/>
  <c r="I14" i="3"/>
  <c r="G14" i="3"/>
  <c r="E14" i="3"/>
  <c r="K14" i="3" s="1"/>
  <c r="I13" i="3"/>
  <c r="G13" i="3"/>
  <c r="E13" i="3"/>
  <c r="J12" i="3"/>
  <c r="I12" i="3"/>
  <c r="G12" i="3"/>
  <c r="E12" i="3"/>
  <c r="K12" i="3" s="1"/>
  <c r="J11" i="3"/>
  <c r="I11" i="3"/>
  <c r="G11" i="3"/>
  <c r="E11" i="3"/>
  <c r="K11" i="3" s="1"/>
  <c r="K10" i="3"/>
  <c r="J10" i="3"/>
  <c r="I29" i="2"/>
  <c r="H29" i="2"/>
  <c r="I28" i="2"/>
  <c r="H28" i="2"/>
  <c r="I23" i="2"/>
  <c r="H23" i="2"/>
  <c r="I22" i="2"/>
  <c r="H22" i="2"/>
  <c r="I21" i="2"/>
  <c r="H21" i="2"/>
  <c r="I20" i="2"/>
  <c r="H20" i="2"/>
  <c r="I19" i="2"/>
  <c r="H19" i="2"/>
  <c r="J14" i="2"/>
  <c r="I14" i="2"/>
  <c r="G14" i="2"/>
  <c r="E14" i="2"/>
  <c r="K14" i="2" s="1"/>
  <c r="J13" i="2"/>
  <c r="I13" i="2"/>
  <c r="G13" i="2"/>
  <c r="E13" i="2"/>
  <c r="K13" i="2" s="1"/>
  <c r="I12" i="2"/>
  <c r="G12" i="2"/>
  <c r="E12" i="2"/>
  <c r="J11" i="2"/>
  <c r="I11" i="2"/>
  <c r="G11" i="2"/>
  <c r="E11" i="2"/>
  <c r="K10" i="2"/>
  <c r="J10" i="2"/>
  <c r="I28" i="1"/>
  <c r="H28" i="1"/>
  <c r="I23" i="1"/>
  <c r="H23" i="1"/>
  <c r="I22" i="1"/>
  <c r="H22" i="1"/>
  <c r="I21" i="1"/>
  <c r="H21" i="1"/>
  <c r="I20" i="1"/>
  <c r="H20" i="1"/>
  <c r="I19" i="1"/>
  <c r="H19" i="1"/>
  <c r="J14" i="1"/>
  <c r="I14" i="1"/>
  <c r="G14" i="1"/>
  <c r="E14" i="1"/>
  <c r="K14" i="1" s="1"/>
  <c r="J13" i="1"/>
  <c r="I13" i="1"/>
  <c r="G13" i="1"/>
  <c r="E13" i="1"/>
  <c r="K13" i="1" s="1"/>
  <c r="J12" i="1"/>
  <c r="I12" i="1"/>
  <c r="G12" i="1"/>
  <c r="E12" i="1"/>
  <c r="K12" i="1" s="1"/>
  <c r="J11" i="1"/>
  <c r="I11" i="1"/>
  <c r="G11" i="1"/>
  <c r="E11" i="1"/>
  <c r="K11" i="1" s="1"/>
  <c r="K10" i="1"/>
  <c r="J10" i="1"/>
  <c r="K13" i="3" l="1"/>
  <c r="K12" i="2"/>
  <c r="K11" i="2"/>
</calcChain>
</file>

<file path=xl/sharedStrings.xml><?xml version="1.0" encoding="utf-8"?>
<sst xmlns="http://schemas.openxmlformats.org/spreadsheetml/2006/main" count="503" uniqueCount="66">
  <si>
    <t>ΕΙΔΙΚΟΤΗΤΑ: ΠΑΙΔΟΨΥΧΙΑΤΡΙΚΗΣ</t>
  </si>
  <si>
    <t>ΒΑΘΜΟΣ:  Επιμελητής Β΄(ΘΕΣΗ 1 )</t>
  </si>
  <si>
    <t>ΝΟΣΟΚΟΜΕΙΟ: ΨΥΧΙΑΤΡΙΚΟ ΝΟΣΟΚΟΜΕΙΟ ΑΤΤΙΚΗΣ (ΓΙΑ ΤΟ ΚΕΝΤΡΟ ΨΥΧΙΚΗΣ ΥΓΕΙΑΣ ΠΕΡΙΣΤΕΡΙΟΥ)</t>
  </si>
  <si>
    <t>1η &amp; 2η ΥΠΕ</t>
  </si>
  <si>
    <t>προκήρυξη  ΑΔΑ : Ψ4Α1469Η5Ω-Ν4Ψ</t>
  </si>
  <si>
    <t>Βαθμολογία Συνέντευξης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</si>
  <si>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</si>
  <si>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</si>
  <si>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</si>
  <si>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</si>
  <si>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</si>
  <si>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</si>
  <si>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</si>
  <si>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</si>
  <si>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</si>
  <si>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</si>
  <si>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</si>
  <si>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59/189</t>
  </si>
  <si>
    <t>ΑΚ484130</t>
  </si>
  <si>
    <t>59/152</t>
  </si>
  <si>
    <t>ΑΝ140852</t>
  </si>
  <si>
    <t>59/4</t>
  </si>
  <si>
    <t>ΑΒ066834</t>
  </si>
  <si>
    <t>59/205</t>
  </si>
  <si>
    <t>Ρ235325</t>
  </si>
  <si>
    <t>59/262</t>
  </si>
  <si>
    <t>ΑΙ030891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</si>
  <si>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</si>
  <si>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</si>
  <si>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</si>
  <si>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</si>
  <si>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</si>
  <si>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</si>
  <si>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</si>
  <si>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</si>
  <si>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</si>
  <si>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</si>
  <si>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</si>
  <si>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2.6.1</t>
  </si>
  <si>
    <t>2.12.1</t>
  </si>
  <si>
    <t xml:space="preserve"> 1.1.1</t>
  </si>
  <si>
    <t>2.5.1</t>
  </si>
  <si>
    <t xml:space="preserve"> 2.6.1</t>
  </si>
  <si>
    <t>1.1.1</t>
  </si>
  <si>
    <t>Πίνακας Τελικής Κατάταξης</t>
  </si>
  <si>
    <t>ΒΑΘΜΟΣ:  Επιμελητής Β' ( ΘΕΣΕΙΣ 2)</t>
  </si>
  <si>
    <t>ΝΟΣΟΚΟΜΕΙΟ:Γ.Ν. ΒΟΥΛΑΣ "ΑΣΚΛΗΠΙΕΙΟ" (ΓΙΑ ΤΟ Κοι.Κε.Ψ.Υ.Π.Ε. Νέας Σμύρνης)</t>
  </si>
  <si>
    <t>προκήρυξη  ΑΔΑ : ΩΥΒ14690ΩΑ-Ρ4Μ</t>
  </si>
  <si>
    <t>59/325</t>
  </si>
  <si>
    <t>Σ079215</t>
  </si>
  <si>
    <t>ΒΑΘΜΟΣ: Επιμελητής Β΄(2 ΘΕΣΕΙΣ)</t>
  </si>
  <si>
    <t>ΝΟΣΟΚΟΜΕΙΟ: Γ.Ν. Α. "ΣΙΣΜΑΝΟΓΛΕΙΟ - ΑΜΑΛΙΑ ΦΛΕΜΙΝΓΚ" (ΟΡΓΑΝΙΚΗ ΜΟΝΑΔΑ ΤΗΣ ΕΔΡΑΣ "ΣΙΣΜΑΝΟΓΛΕΙΟ") - (ΓΙΑ ΤΟ Κοι.ΚΕ.Ψ.Υ.Π.Ε. ΣΤΗΝ ΠΑΛΛΗΝΗ)</t>
  </si>
  <si>
    <t>προκήρυξη  ΑΔΑ : Ψ8Ι94690Ω5-ΞΩΨ</t>
  </si>
  <si>
    <t>ΒΑΘΜΟΣ: Επιμελητής Β΄ (1 ΘΕΣΗ )</t>
  </si>
  <si>
    <t>ΝΟΣΟΚΟΜΕΙΟ:  Γ.Ν. ΕΛΕΥΣΙΝΑΣ "ΘΡΙΑΣΙΟ" (ΓΙΑ ΤΗΝ ΕΙΔΙΚΗ ΜΟΝΑΔΑ ΠΑΙΔΟΨΥΧΙΑΤΡΙΚΟΥ)</t>
  </si>
  <si>
    <t>59/214</t>
  </si>
  <si>
    <t>ΑΜ071340</t>
  </si>
  <si>
    <t>59/284</t>
  </si>
  <si>
    <t>ΑΑ761094</t>
  </si>
  <si>
    <t xml:space="preserve">2.12.1 </t>
  </si>
  <si>
    <t xml:space="preserve">1.1.1 </t>
  </si>
  <si>
    <t>2.8.1</t>
  </si>
  <si>
    <t>ΒΑΘΜΟΣ: Επιμελητής Β' (1 ΘΕΣΗ)</t>
  </si>
  <si>
    <t>ΝΟΣΟΚΟΜΕΙΟ:  Γ.Ν.ΣΑΜΟΥ "ΑΓΙΟΣ ΠΑΝΤΕΛΕΗΜΩΝ" (ΓΙΑ ΤΟ ΚΕΝΤΡΟ ΨΥΧΙΚΗΣ ΥΓΕΙΑΣ)</t>
  </si>
  <si>
    <t>προκήρυξη  ΑΔΑ :   6ΒΠΓ46907Ξ-ΔΥΨ</t>
  </si>
  <si>
    <t>προκήρυξη  ΑΔΑ :  ΩΔΟΒ4690ΒΚ-ΑΗΜ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</si>
</sst>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Calibri"/>
      <family val="2"/>
      <charset val="161"/>
    </font>
    <font>
      <b/>
      <sz val="9.5"/>
      <color rgb="FF000000"/>
      <name val="Arial"/>
      <family val="2"/>
      <charset val="161"/>
    </font>
    <font>
      <sz val="9.5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rgb="FFFF0000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DD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10"/>
      </right>
      <top style="thin">
        <color rgb="FFC00000"/>
      </top>
      <bottom/>
      <diagonal/>
    </border>
    <border>
      <left style="thin">
        <color indexed="10"/>
      </left>
      <right style="thin">
        <color indexed="10"/>
      </right>
      <top style="thin">
        <color rgb="FFC00000"/>
      </top>
      <bottom/>
      <diagonal/>
    </border>
    <border>
      <left style="thin">
        <color indexed="10"/>
      </left>
      <right style="thin">
        <color rgb="FFC00000"/>
      </right>
      <top style="thin">
        <color rgb="FFC00000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rgb="FFC00000"/>
      </top>
      <bottom/>
      <diagonal/>
    </border>
    <border>
      <left/>
      <right style="thin">
        <color rgb="FFFF0000"/>
      </right>
      <top style="thin">
        <color rgb="FFC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2" fillId="0" borderId="11" xfId="0" applyFont="1" applyBorder="1" applyAlignment="1">
      <alignment horizontal="left" vertical="center" wrapText="1"/>
    </xf>
    <xf numFmtId="0" fontId="0" fillId="0" borderId="13" xfId="0" applyBorder="1"/>
    <xf numFmtId="0" fontId="0" fillId="0" borderId="14" xfId="0" applyBorder="1"/>
    <xf numFmtId="0" fontId="7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 wrapText="1"/>
    </xf>
    <xf numFmtId="2" fontId="6" fillId="3" borderId="15" xfId="0" applyNumberFormat="1" applyFont="1" applyFill="1" applyBorder="1" applyAlignment="1">
      <alignment horizontal="center" wrapText="1"/>
    </xf>
    <xf numFmtId="2" fontId="5" fillId="3" borderId="21" xfId="0" applyNumberFormat="1" applyFont="1" applyFill="1" applyBorder="1" applyAlignment="1">
      <alignment horizontal="center" wrapText="1"/>
    </xf>
    <xf numFmtId="2" fontId="6" fillId="3" borderId="22" xfId="0" applyNumberFormat="1" applyFont="1" applyFill="1" applyBorder="1" applyAlignment="1">
      <alignment horizontal="center" wrapText="1"/>
    </xf>
    <xf numFmtId="2" fontId="5" fillId="3" borderId="23" xfId="0" applyNumberFormat="1" applyFont="1" applyFill="1" applyBorder="1" applyAlignment="1">
      <alignment horizontal="center" wrapText="1"/>
    </xf>
    <xf numFmtId="2" fontId="0" fillId="3" borderId="0" xfId="0" applyNumberFormat="1" applyFill="1"/>
    <xf numFmtId="2" fontId="1" fillId="3" borderId="24" xfId="0" applyNumberFormat="1" applyFont="1" applyFill="1" applyBorder="1"/>
    <xf numFmtId="0" fontId="6" fillId="2" borderId="25" xfId="0" applyFont="1" applyFill="1" applyBorder="1" applyAlignment="1">
      <alignment horizontal="center" wrapText="1"/>
    </xf>
    <xf numFmtId="2" fontId="6" fillId="3" borderId="25" xfId="0" applyNumberFormat="1" applyFont="1" applyFill="1" applyBorder="1" applyAlignment="1">
      <alignment horizontal="center" wrapText="1"/>
    </xf>
    <xf numFmtId="2" fontId="6" fillId="3" borderId="26" xfId="0" applyNumberFormat="1" applyFont="1" applyFill="1" applyBorder="1" applyAlignment="1">
      <alignment horizontal="center" wrapText="1"/>
    </xf>
    <xf numFmtId="2" fontId="0" fillId="3" borderId="21" xfId="0" applyNumberFormat="1" applyFill="1" applyBorder="1"/>
    <xf numFmtId="0" fontId="6" fillId="2" borderId="27" xfId="0" applyFont="1" applyFill="1" applyBorder="1" applyAlignment="1">
      <alignment horizontal="center" wrapText="1"/>
    </xf>
    <xf numFmtId="2" fontId="6" fillId="3" borderId="27" xfId="0" applyNumberFormat="1" applyFont="1" applyFill="1" applyBorder="1" applyAlignment="1">
      <alignment horizontal="center" wrapText="1"/>
    </xf>
    <xf numFmtId="2" fontId="0" fillId="3" borderId="25" xfId="0" applyNumberFormat="1" applyFill="1" applyBorder="1"/>
    <xf numFmtId="0" fontId="6" fillId="2" borderId="21" xfId="0" applyFont="1" applyFill="1" applyBorder="1" applyAlignment="1">
      <alignment horizontal="center" wrapText="1"/>
    </xf>
    <xf numFmtId="2" fontId="6" fillId="3" borderId="21" xfId="0" applyNumberFormat="1" applyFont="1" applyFill="1" applyBorder="1" applyAlignment="1">
      <alignment horizontal="center" wrapText="1"/>
    </xf>
    <xf numFmtId="2" fontId="6" fillId="3" borderId="8" xfId="0" applyNumberFormat="1" applyFont="1" applyFill="1" applyBorder="1" applyAlignment="1">
      <alignment horizontal="center" wrapText="1"/>
    </xf>
    <xf numFmtId="2" fontId="0" fillId="3" borderId="28" xfId="0" applyNumberFormat="1" applyFill="1" applyBorder="1" applyAlignment="1">
      <alignment horizontal="center" wrapText="1"/>
    </xf>
    <xf numFmtId="2" fontId="0" fillId="3" borderId="8" xfId="0" applyNumberFormat="1" applyFill="1" applyBorder="1"/>
    <xf numFmtId="0" fontId="0" fillId="0" borderId="12" xfId="0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1" fillId="0" borderId="0" xfId="0" applyFont="1"/>
    <xf numFmtId="0" fontId="5" fillId="2" borderId="3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49" fontId="4" fillId="4" borderId="36" xfId="0" applyNumberFormat="1" applyFont="1" applyFill="1" applyBorder="1" applyAlignment="1"/>
    <xf numFmtId="49" fontId="4" fillId="4" borderId="37" xfId="0" applyNumberFormat="1" applyFont="1" applyFill="1" applyBorder="1" applyAlignment="1"/>
    <xf numFmtId="49" fontId="4" fillId="4" borderId="38" xfId="0" applyNumberFormat="1" applyFont="1" applyFill="1" applyBorder="1" applyAlignment="1"/>
    <xf numFmtId="2" fontId="0" fillId="3" borderId="20" xfId="0" applyNumberFormat="1" applyFont="1" applyFill="1" applyBorder="1" applyAlignment="1">
      <alignment horizontal="center"/>
    </xf>
    <xf numFmtId="2" fontId="0" fillId="3" borderId="39" xfId="0" applyNumberFormat="1" applyFont="1" applyFill="1" applyBorder="1" applyAlignment="1">
      <alignment wrapText="1"/>
    </xf>
    <xf numFmtId="49" fontId="0" fillId="5" borderId="20" xfId="0" applyNumberFormat="1" applyFill="1" applyBorder="1"/>
    <xf numFmtId="49" fontId="0" fillId="3" borderId="20" xfId="0" applyNumberFormat="1" applyFill="1" applyBorder="1"/>
    <xf numFmtId="2" fontId="0" fillId="3" borderId="20" xfId="0" applyNumberFormat="1" applyFill="1" applyBorder="1" applyAlignment="1">
      <alignment horizontal="center"/>
    </xf>
    <xf numFmtId="2" fontId="12" fillId="3" borderId="20" xfId="0" applyNumberFormat="1" applyFont="1" applyFill="1" applyBorder="1" applyAlignment="1">
      <alignment horizontal="center" wrapText="1"/>
    </xf>
    <xf numFmtId="2" fontId="0" fillId="3" borderId="41" xfId="0" applyNumberFormat="1" applyFill="1" applyBorder="1" applyAlignment="1">
      <alignment wrapText="1"/>
    </xf>
    <xf numFmtId="2" fontId="0" fillId="3" borderId="41" xfId="0" applyNumberFormat="1" applyFill="1" applyBorder="1" applyAlignment="1">
      <alignment horizontal="right" vertical="center" wrapText="1"/>
    </xf>
    <xf numFmtId="49" fontId="0" fillId="0" borderId="20" xfId="0" applyNumberFormat="1" applyBorder="1"/>
    <xf numFmtId="0" fontId="9" fillId="0" borderId="0" xfId="0" applyFont="1"/>
    <xf numFmtId="0" fontId="7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2" fontId="0" fillId="3" borderId="20" xfId="0" applyNumberFormat="1" applyFill="1" applyBorder="1"/>
    <xf numFmtId="2" fontId="0" fillId="3" borderId="20" xfId="0" applyNumberFormat="1" applyFill="1" applyBorder="1" applyAlignment="1">
      <alignment wrapText="1"/>
    </xf>
    <xf numFmtId="0" fontId="6" fillId="2" borderId="21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0" xfId="0" applyFont="1" applyBorder="1"/>
    <xf numFmtId="0" fontId="14" fillId="0" borderId="8" xfId="0" applyFont="1" applyBorder="1"/>
    <xf numFmtId="0" fontId="14" fillId="0" borderId="10" xfId="0" applyFont="1" applyBorder="1"/>
    <xf numFmtId="0" fontId="13" fillId="0" borderId="11" xfId="0" applyFont="1" applyBorder="1" applyAlignment="1">
      <alignment horizontal="left" vertical="center" wrapText="1"/>
    </xf>
    <xf numFmtId="0" fontId="14" fillId="0" borderId="13" xfId="0" applyFont="1" applyBorder="1"/>
    <xf numFmtId="0" fontId="14" fillId="0" borderId="14" xfId="0" applyFont="1" applyBorder="1"/>
    <xf numFmtId="0" fontId="7" fillId="6" borderId="15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wrapText="1"/>
    </xf>
    <xf numFmtId="49" fontId="17" fillId="6" borderId="20" xfId="0" applyNumberFormat="1" applyFont="1" applyFill="1" applyBorder="1" applyAlignment="1">
      <alignment vertical="center" wrapText="1"/>
    </xf>
    <xf numFmtId="2" fontId="6" fillId="6" borderId="15" xfId="0" applyNumberFormat="1" applyFont="1" applyFill="1" applyBorder="1" applyAlignment="1">
      <alignment horizontal="center" wrapText="1"/>
    </xf>
    <xf numFmtId="2" fontId="5" fillId="6" borderId="21" xfId="0" applyNumberFormat="1" applyFont="1" applyFill="1" applyBorder="1" applyAlignment="1">
      <alignment horizontal="center" wrapText="1"/>
    </xf>
    <xf numFmtId="2" fontId="6" fillId="6" borderId="22" xfId="0" applyNumberFormat="1" applyFont="1" applyFill="1" applyBorder="1" applyAlignment="1">
      <alignment horizontal="center" wrapText="1"/>
    </xf>
    <xf numFmtId="2" fontId="5" fillId="6" borderId="23" xfId="0" applyNumberFormat="1" applyFont="1" applyFill="1" applyBorder="1" applyAlignment="1">
      <alignment horizontal="center" wrapText="1"/>
    </xf>
    <xf numFmtId="2" fontId="14" fillId="6" borderId="0" xfId="0" applyNumberFormat="1" applyFont="1" applyFill="1" applyBorder="1"/>
    <xf numFmtId="2" fontId="13" fillId="6" borderId="24" xfId="0" applyNumberFormat="1" applyFont="1" applyFill="1" applyBorder="1"/>
    <xf numFmtId="0" fontId="6" fillId="6" borderId="25" xfId="0" applyFont="1" applyFill="1" applyBorder="1" applyAlignment="1">
      <alignment horizontal="center" wrapText="1"/>
    </xf>
    <xf numFmtId="2" fontId="6" fillId="6" borderId="25" xfId="0" applyNumberFormat="1" applyFont="1" applyFill="1" applyBorder="1" applyAlignment="1">
      <alignment horizontal="center" wrapText="1"/>
    </xf>
    <xf numFmtId="2" fontId="6" fillId="6" borderId="26" xfId="0" applyNumberFormat="1" applyFont="1" applyFill="1" applyBorder="1" applyAlignment="1">
      <alignment horizontal="center" wrapText="1"/>
    </xf>
    <xf numFmtId="2" fontId="14" fillId="6" borderId="21" xfId="0" applyNumberFormat="1" applyFont="1" applyFill="1" applyBorder="1"/>
    <xf numFmtId="0" fontId="6" fillId="6" borderId="27" xfId="0" applyFont="1" applyFill="1" applyBorder="1" applyAlignment="1">
      <alignment horizontal="center" wrapText="1"/>
    </xf>
    <xf numFmtId="2" fontId="6" fillId="6" borderId="27" xfId="0" applyNumberFormat="1" applyFont="1" applyFill="1" applyBorder="1" applyAlignment="1">
      <alignment horizontal="center" wrapText="1"/>
    </xf>
    <xf numFmtId="2" fontId="14" fillId="6" borderId="25" xfId="0" applyNumberFormat="1" applyFont="1" applyFill="1" applyBorder="1"/>
    <xf numFmtId="0" fontId="6" fillId="6" borderId="21" xfId="0" applyFont="1" applyFill="1" applyBorder="1" applyAlignment="1">
      <alignment horizontal="center" wrapText="1"/>
    </xf>
    <xf numFmtId="2" fontId="6" fillId="6" borderId="21" xfId="0" applyNumberFormat="1" applyFont="1" applyFill="1" applyBorder="1" applyAlignment="1">
      <alignment horizontal="center" wrapText="1"/>
    </xf>
    <xf numFmtId="2" fontId="6" fillId="6" borderId="8" xfId="0" applyNumberFormat="1" applyFont="1" applyFill="1" applyBorder="1" applyAlignment="1">
      <alignment horizontal="center" wrapText="1"/>
    </xf>
    <xf numFmtId="2" fontId="14" fillId="6" borderId="28" xfId="0" applyNumberFormat="1" applyFont="1" applyFill="1" applyBorder="1" applyAlignment="1">
      <alignment horizontal="center" wrapText="1"/>
    </xf>
    <xf numFmtId="2" fontId="14" fillId="6" borderId="8" xfId="0" applyNumberFormat="1" applyFont="1" applyFill="1" applyBorder="1"/>
    <xf numFmtId="0" fontId="14" fillId="0" borderId="12" xfId="0" applyFont="1" applyBorder="1"/>
    <xf numFmtId="0" fontId="5" fillId="6" borderId="15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5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49" fontId="16" fillId="7" borderId="47" xfId="0" applyNumberFormat="1" applyFont="1" applyFill="1" applyBorder="1" applyAlignment="1"/>
    <xf numFmtId="49" fontId="16" fillId="7" borderId="48" xfId="0" applyNumberFormat="1" applyFont="1" applyFill="1" applyBorder="1" applyAlignment="1"/>
    <xf numFmtId="49" fontId="16" fillId="7" borderId="49" xfId="0" applyNumberFormat="1" applyFont="1" applyFill="1" applyBorder="1" applyAlignment="1"/>
    <xf numFmtId="0" fontId="6" fillId="6" borderId="20" xfId="0" applyFont="1" applyFill="1" applyBorder="1" applyAlignment="1">
      <alignment horizontal="center" vertical="center" wrapText="1"/>
    </xf>
    <xf numFmtId="2" fontId="14" fillId="6" borderId="0" xfId="0" applyNumberFormat="1" applyFont="1" applyFill="1" applyBorder="1" applyAlignment="1">
      <alignment horizontal="center"/>
    </xf>
    <xf numFmtId="2" fontId="14" fillId="6" borderId="20" xfId="0" applyNumberFormat="1" applyFont="1" applyFill="1" applyBorder="1" applyAlignment="1">
      <alignment horizontal="center"/>
    </xf>
    <xf numFmtId="2" fontId="6" fillId="6" borderId="7" xfId="0" applyNumberFormat="1" applyFont="1" applyFill="1" applyBorder="1" applyAlignment="1">
      <alignment horizontal="center" vertical="center" wrapText="1"/>
    </xf>
    <xf numFmtId="2" fontId="6" fillId="6" borderId="8" xfId="0" applyNumberFormat="1" applyFont="1" applyFill="1" applyBorder="1" applyAlignment="1">
      <alignment horizontal="center" vertical="center" wrapText="1"/>
    </xf>
    <xf numFmtId="2" fontId="14" fillId="6" borderId="39" xfId="0" applyNumberFormat="1" applyFont="1" applyFill="1" applyBorder="1" applyAlignment="1">
      <alignment wrapText="1"/>
    </xf>
    <xf numFmtId="49" fontId="14" fillId="8" borderId="20" xfId="0" applyNumberFormat="1" applyFont="1" applyFill="1" applyBorder="1"/>
    <xf numFmtId="49" fontId="14" fillId="9" borderId="20" xfId="0" applyNumberFormat="1" applyFont="1" applyFill="1" applyBorder="1"/>
    <xf numFmtId="49" fontId="14" fillId="6" borderId="20" xfId="0" applyNumberFormat="1" applyFont="1" applyFill="1" applyBorder="1"/>
    <xf numFmtId="2" fontId="6" fillId="6" borderId="27" xfId="0" applyNumberFormat="1" applyFont="1" applyFill="1" applyBorder="1" applyAlignment="1">
      <alignment horizontal="center" vertical="center" wrapText="1"/>
    </xf>
    <xf numFmtId="2" fontId="14" fillId="6" borderId="40" xfId="0" applyNumberFormat="1" applyFont="1" applyFill="1" applyBorder="1" applyAlignment="1">
      <alignment wrapText="1"/>
    </xf>
    <xf numFmtId="2" fontId="19" fillId="6" borderId="20" xfId="0" applyNumberFormat="1" applyFont="1" applyFill="1" applyBorder="1" applyAlignment="1">
      <alignment horizontal="center" wrapText="1"/>
    </xf>
    <xf numFmtId="2" fontId="14" fillId="6" borderId="41" xfId="0" applyNumberFormat="1" applyFont="1" applyFill="1" applyBorder="1" applyAlignment="1">
      <alignment wrapText="1"/>
    </xf>
    <xf numFmtId="2" fontId="14" fillId="6" borderId="41" xfId="0" applyNumberFormat="1" applyFont="1" applyFill="1" applyBorder="1" applyAlignment="1">
      <alignment horizontal="right" vertical="center" wrapText="1"/>
    </xf>
    <xf numFmtId="49" fontId="14" fillId="0" borderId="20" xfId="0" applyNumberFormat="1" applyFont="1" applyBorder="1"/>
    <xf numFmtId="2" fontId="6" fillId="6" borderId="29" xfId="0" applyNumberFormat="1" applyFont="1" applyFill="1" applyBorder="1" applyAlignment="1">
      <alignment horizontal="center" vertical="center" wrapText="1"/>
    </xf>
    <xf numFmtId="2" fontId="6" fillId="6" borderId="21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7" fillId="6" borderId="43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7" borderId="46" xfId="0" applyFont="1" applyFill="1" applyBorder="1" applyAlignment="1">
      <alignment horizontal="center" vertical="center" wrapText="1"/>
    </xf>
    <xf numFmtId="2" fontId="6" fillId="6" borderId="20" xfId="0" applyNumberFormat="1" applyFont="1" applyFill="1" applyBorder="1" applyAlignment="1">
      <alignment horizontal="center" vertical="center" wrapText="1"/>
    </xf>
    <xf numFmtId="2" fontId="14" fillId="6" borderId="20" xfId="0" applyNumberFormat="1" applyFont="1" applyFill="1" applyBorder="1"/>
    <xf numFmtId="2" fontId="14" fillId="6" borderId="20" xfId="0" applyNumberFormat="1" applyFont="1" applyFill="1" applyBorder="1" applyAlignment="1">
      <alignment wrapText="1"/>
    </xf>
    <xf numFmtId="49" fontId="16" fillId="7" borderId="51" xfId="0" applyNumberFormat="1" applyFont="1" applyFill="1" applyBorder="1" applyAlignment="1"/>
    <xf numFmtId="0" fontId="17" fillId="10" borderId="5" xfId="0" applyFont="1" applyFill="1" applyBorder="1" applyAlignment="1">
      <alignment wrapText="1"/>
    </xf>
    <xf numFmtId="49" fontId="17" fillId="10" borderId="50" xfId="0" applyNumberFormat="1" applyFont="1" applyFill="1" applyBorder="1" applyAlignment="1">
      <alignment wrapText="1"/>
    </xf>
    <xf numFmtId="49" fontId="17" fillId="10" borderId="50" xfId="0" applyNumberFormat="1" applyFont="1" applyFill="1" applyBorder="1" applyAlignment="1">
      <alignment horizontal="center" wrapText="1"/>
    </xf>
    <xf numFmtId="49" fontId="17" fillId="10" borderId="0" xfId="0" applyNumberFormat="1" applyFont="1" applyFill="1" applyBorder="1" applyAlignment="1">
      <alignment wrapText="1"/>
    </xf>
    <xf numFmtId="0" fontId="14" fillId="0" borderId="20" xfId="0" applyFont="1" applyBorder="1"/>
    <xf numFmtId="2" fontId="0" fillId="0" borderId="0" xfId="0" applyNumberFormat="1"/>
    <xf numFmtId="2" fontId="0" fillId="3" borderId="0" xfId="0" applyNumberFormat="1" applyFont="1" applyFill="1"/>
    <xf numFmtId="49" fontId="0" fillId="11" borderId="20" xfId="0" applyNumberFormat="1" applyFill="1" applyBorder="1"/>
    <xf numFmtId="2" fontId="0" fillId="3" borderId="21" xfId="0" applyNumberFormat="1" applyFont="1" applyFill="1" applyBorder="1"/>
    <xf numFmtId="2" fontId="0" fillId="3" borderId="40" xfId="0" applyNumberFormat="1" applyFont="1" applyFill="1" applyBorder="1" applyAlignment="1">
      <alignment wrapText="1"/>
    </xf>
    <xf numFmtId="0" fontId="6" fillId="4" borderId="56" xfId="0" applyFont="1" applyFill="1" applyBorder="1" applyAlignment="1">
      <alignment horizontal="center" vertical="center" wrapText="1"/>
    </xf>
    <xf numFmtId="49" fontId="4" fillId="4" borderId="58" xfId="0" applyNumberFormat="1" applyFont="1" applyFill="1" applyBorder="1" applyAlignment="1"/>
    <xf numFmtId="0" fontId="0" fillId="4" borderId="20" xfId="0" applyFill="1" applyBorder="1" applyAlignment="1">
      <alignment horizontal="center" wrapText="1"/>
    </xf>
    <xf numFmtId="2" fontId="14" fillId="0" borderId="0" xfId="0" applyNumberFormat="1" applyFont="1" applyBorder="1"/>
    <xf numFmtId="49" fontId="14" fillId="12" borderId="20" xfId="0" applyNumberFormat="1" applyFont="1" applyFill="1" applyBorder="1"/>
    <xf numFmtId="49" fontId="14" fillId="6" borderId="52" xfId="0" applyNumberFormat="1" applyFont="1" applyFill="1" applyBorder="1"/>
    <xf numFmtId="2" fontId="14" fillId="6" borderId="10" xfId="0" applyNumberFormat="1" applyFont="1" applyFill="1" applyBorder="1"/>
    <xf numFmtId="2" fontId="14" fillId="6" borderId="53" xfId="0" applyNumberFormat="1" applyFont="1" applyFill="1" applyBorder="1" applyAlignment="1">
      <alignment wrapText="1"/>
    </xf>
    <xf numFmtId="49" fontId="14" fillId="6" borderId="54" xfId="0" applyNumberFormat="1" applyFont="1" applyFill="1" applyBorder="1"/>
    <xf numFmtId="2" fontId="14" fillId="0" borderId="20" xfId="0" applyNumberFormat="1" applyFont="1" applyBorder="1"/>
    <xf numFmtId="0" fontId="14" fillId="0" borderId="54" xfId="0" applyFont="1" applyBorder="1"/>
    <xf numFmtId="0" fontId="6" fillId="6" borderId="55" xfId="0" applyFont="1" applyFill="1" applyBorder="1" applyAlignment="1">
      <alignment horizontal="center" vertical="center" wrapText="1"/>
    </xf>
    <xf numFmtId="0" fontId="6" fillId="7" borderId="56" xfId="0" applyFont="1" applyFill="1" applyBorder="1" applyAlignment="1">
      <alignment horizontal="center" vertical="center" wrapText="1"/>
    </xf>
    <xf numFmtId="2" fontId="14" fillId="6" borderId="57" xfId="0" applyNumberFormat="1" applyFont="1" applyFill="1" applyBorder="1" applyAlignment="1">
      <alignment wrapText="1"/>
    </xf>
    <xf numFmtId="49" fontId="16" fillId="7" borderId="59" xfId="0" applyNumberFormat="1" applyFont="1" applyFill="1" applyBorder="1" applyAlignment="1"/>
    <xf numFmtId="0" fontId="14" fillId="7" borderId="20" xfId="0" applyFont="1" applyFill="1" applyBorder="1" applyAlignment="1">
      <alignment horizontal="center" wrapText="1"/>
    </xf>
    <xf numFmtId="2" fontId="14" fillId="6" borderId="29" xfId="0" applyNumberFormat="1" applyFont="1" applyFill="1" applyBorder="1"/>
    <xf numFmtId="0" fontId="20" fillId="10" borderId="0" xfId="0" applyFont="1" applyFill="1" applyBorder="1"/>
    <xf numFmtId="0" fontId="17" fillId="10" borderId="0" xfId="0" applyFont="1" applyFill="1" applyBorder="1" applyAlignment="1">
      <alignment wrapText="1"/>
    </xf>
    <xf numFmtId="0" fontId="0" fillId="3" borderId="20" xfId="0" applyFill="1" applyBorder="1"/>
    <xf numFmtId="0" fontId="0" fillId="3" borderId="20" xfId="0" applyFont="1" applyFill="1" applyBorder="1"/>
    <xf numFmtId="2" fontId="0" fillId="3" borderId="52" xfId="0" applyNumberFormat="1" applyFont="1" applyFill="1" applyBorder="1" applyAlignment="1">
      <alignment horizontal="center"/>
    </xf>
    <xf numFmtId="2" fontId="12" fillId="3" borderId="52" xfId="0" applyNumberFormat="1" applyFont="1" applyFill="1" applyBorder="1" applyAlignment="1">
      <alignment horizontal="center" wrapText="1"/>
    </xf>
    <xf numFmtId="2" fontId="0" fillId="3" borderId="29" xfId="0" applyNumberFormat="1" applyFill="1" applyBorder="1"/>
    <xf numFmtId="2" fontId="0" fillId="3" borderId="60" xfId="0" applyNumberFormat="1" applyFill="1" applyBorder="1" applyAlignment="1">
      <alignment horizontal="right" vertical="center" wrapText="1"/>
    </xf>
    <xf numFmtId="49" fontId="4" fillId="4" borderId="20" xfId="0" applyNumberFormat="1" applyFont="1" applyFill="1" applyBorder="1" applyAlignment="1"/>
    <xf numFmtId="0" fontId="0" fillId="3" borderId="5" xfId="0" applyFill="1" applyBorder="1"/>
    <xf numFmtId="0" fontId="0" fillId="3" borderId="0" xfId="0" applyFill="1" applyBorder="1"/>
    <xf numFmtId="0" fontId="0" fillId="3" borderId="0" xfId="0" applyFill="1"/>
    <xf numFmtId="2" fontId="0" fillId="3" borderId="20" xfId="0" applyNumberFormat="1" applyFill="1" applyBorder="1" applyAlignment="1">
      <alignment horizontal="right"/>
    </xf>
    <xf numFmtId="2" fontId="0" fillId="3" borderId="52" xfId="0" applyNumberFormat="1" applyFont="1" applyFill="1" applyBorder="1" applyAlignment="1">
      <alignment horizontal="right"/>
    </xf>
    <xf numFmtId="2" fontId="12" fillId="3" borderId="52" xfId="0" applyNumberFormat="1" applyFont="1" applyFill="1" applyBorder="1" applyAlignment="1">
      <alignment horizontal="right" wrapText="1"/>
    </xf>
    <xf numFmtId="2" fontId="0" fillId="3" borderId="29" xfId="0" applyNumberFormat="1" applyFill="1" applyBorder="1" applyAlignment="1">
      <alignment horizontal="right"/>
    </xf>
    <xf numFmtId="0" fontId="6" fillId="4" borderId="20" xfId="0" applyFont="1" applyFill="1" applyBorder="1" applyAlignment="1">
      <alignment horizontal="center" vertical="center" wrapText="1"/>
    </xf>
    <xf numFmtId="2" fontId="0" fillId="3" borderId="20" xfId="0" applyNumberFormat="1" applyFill="1" applyBorder="1" applyAlignment="1">
      <alignment horizontal="center" vertical="center" wrapText="1"/>
    </xf>
    <xf numFmtId="2" fontId="6" fillId="6" borderId="23" xfId="0" applyNumberFormat="1" applyFont="1" applyFill="1" applyBorder="1" applyAlignment="1">
      <alignment horizontal="center" wrapText="1"/>
    </xf>
    <xf numFmtId="2" fontId="14" fillId="6" borderId="24" xfId="0" applyNumberFormat="1" applyFont="1" applyFill="1" applyBorder="1"/>
    <xf numFmtId="49" fontId="17" fillId="6" borderId="11" xfId="0" applyNumberFormat="1" applyFont="1" applyFill="1" applyBorder="1" applyAlignment="1">
      <alignment vertical="center" wrapText="1"/>
    </xf>
    <xf numFmtId="2" fontId="6" fillId="6" borderId="20" xfId="0" applyNumberFormat="1" applyFont="1" applyFill="1" applyBorder="1" applyAlignment="1">
      <alignment horizontal="center" wrapText="1"/>
    </xf>
    <xf numFmtId="2" fontId="5" fillId="6" borderId="29" xfId="0" applyNumberFormat="1" applyFont="1" applyFill="1" applyBorder="1" applyAlignment="1">
      <alignment horizontal="center" wrapText="1"/>
    </xf>
    <xf numFmtId="2" fontId="13" fillId="6" borderId="21" xfId="0" applyNumberFormat="1" applyFont="1" applyFill="1" applyBorder="1"/>
    <xf numFmtId="0" fontId="6" fillId="6" borderId="7" xfId="0" applyFont="1" applyFill="1" applyBorder="1" applyAlignment="1">
      <alignment horizontal="left" vertical="center" wrapText="1"/>
    </xf>
    <xf numFmtId="0" fontId="14" fillId="6" borderId="20" xfId="0" applyFont="1" applyFill="1" applyBorder="1"/>
    <xf numFmtId="49" fontId="14" fillId="12" borderId="0" xfId="0" applyNumberFormat="1" applyFont="1" applyFill="1" applyBorder="1"/>
    <xf numFmtId="49" fontId="14" fillId="9" borderId="0" xfId="0" applyNumberFormat="1" applyFont="1" applyFill="1" applyBorder="1"/>
    <xf numFmtId="0" fontId="6" fillId="6" borderId="17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wrapText="1"/>
    </xf>
    <xf numFmtId="0" fontId="6" fillId="6" borderId="15" xfId="0" applyFont="1" applyFill="1" applyBorder="1" applyAlignment="1">
      <alignment horizontal="center" wrapText="1"/>
    </xf>
    <xf numFmtId="0" fontId="6" fillId="6" borderId="21" xfId="0" applyFont="1" applyFill="1" applyBorder="1" applyAlignment="1">
      <alignment horizontal="center" wrapText="1"/>
    </xf>
    <xf numFmtId="0" fontId="6" fillId="6" borderId="29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8"/>
  <sheetViews>
    <sheetView topLeftCell="A4" workbookViewId="0">
      <selection activeCell="M28" sqref="M28"/>
    </sheetView>
  </sheetViews>
  <sheetFormatPr defaultRowHeight="15" x14ac:dyDescent="0.25"/>
  <sheetData>
    <row r="1" spans="1:15" ht="15.75" thickBot="1" x14ac:dyDescent="0.3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59"/>
      <c r="K1" s="60"/>
      <c r="L1" s="61"/>
      <c r="M1" s="62"/>
      <c r="N1" s="62"/>
      <c r="O1" s="62"/>
    </row>
    <row r="2" spans="1:15" ht="15.75" thickBot="1" x14ac:dyDescent="0.3">
      <c r="A2" s="194" t="s">
        <v>1</v>
      </c>
      <c r="B2" s="195"/>
      <c r="C2" s="195"/>
      <c r="D2" s="195"/>
      <c r="E2" s="195"/>
      <c r="F2" s="195"/>
      <c r="G2" s="195"/>
      <c r="H2" s="195"/>
      <c r="I2" s="195"/>
      <c r="J2" s="63"/>
      <c r="K2" s="63"/>
      <c r="L2" s="61"/>
      <c r="M2" s="62"/>
      <c r="N2" s="62"/>
      <c r="O2" s="62"/>
    </row>
    <row r="3" spans="1:15" ht="15.75" thickBot="1" x14ac:dyDescent="0.3">
      <c r="A3" s="196" t="s">
        <v>2</v>
      </c>
      <c r="B3" s="197"/>
      <c r="C3" s="197"/>
      <c r="D3" s="197"/>
      <c r="E3" s="197"/>
      <c r="F3" s="197"/>
      <c r="G3" s="197"/>
      <c r="H3" s="197"/>
      <c r="I3" s="197"/>
      <c r="J3" s="63"/>
      <c r="K3" s="64"/>
      <c r="L3" s="61"/>
      <c r="M3" s="62"/>
      <c r="N3" s="62"/>
      <c r="O3" s="62"/>
    </row>
    <row r="4" spans="1:15" ht="30.75" thickBot="1" x14ac:dyDescent="0.3">
      <c r="A4" s="65" t="s">
        <v>3</v>
      </c>
      <c r="B4" s="198" t="s">
        <v>4</v>
      </c>
      <c r="C4" s="198"/>
      <c r="D4" s="198"/>
      <c r="E4" s="198"/>
      <c r="F4" s="198"/>
      <c r="G4" s="198"/>
      <c r="H4" s="198"/>
      <c r="I4" s="198"/>
      <c r="J4" s="66"/>
      <c r="K4" s="67"/>
      <c r="L4" s="62"/>
      <c r="M4" s="62"/>
      <c r="N4" s="62"/>
      <c r="O4" s="62"/>
    </row>
    <row r="5" spans="1:15" ht="16.5" thickTop="1" thickBot="1" x14ac:dyDescent="0.3">
      <c r="A5" s="199" t="s">
        <v>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62"/>
      <c r="M5" s="62"/>
      <c r="N5" s="62"/>
      <c r="O5" s="62"/>
    </row>
    <row r="6" spans="1:15" ht="16.5" thickTop="1" thickBot="1" x14ac:dyDescent="0.3">
      <c r="A6" s="68"/>
      <c r="B6" s="68"/>
      <c r="C6" s="68"/>
      <c r="D6" s="186" t="s">
        <v>6</v>
      </c>
      <c r="E6" s="186"/>
      <c r="F6" s="186"/>
      <c r="G6" s="186"/>
      <c r="H6" s="187" t="s">
        <v>7</v>
      </c>
      <c r="I6" s="188"/>
      <c r="J6" s="191" t="s">
        <v>8</v>
      </c>
      <c r="K6" s="191"/>
      <c r="L6" s="62"/>
      <c r="M6" s="62"/>
      <c r="N6" s="62"/>
      <c r="O6" s="62"/>
    </row>
    <row r="7" spans="1:15" ht="16.5" thickTop="1" thickBot="1" x14ac:dyDescent="0.3">
      <c r="A7" s="186" t="s">
        <v>9</v>
      </c>
      <c r="B7" s="186" t="s">
        <v>10</v>
      </c>
      <c r="C7" s="186" t="s">
        <v>11</v>
      </c>
      <c r="D7" s="186" t="s">
        <v>12</v>
      </c>
      <c r="E7" s="186"/>
      <c r="F7" s="186" t="s">
        <v>13</v>
      </c>
      <c r="G7" s="186"/>
      <c r="H7" s="189"/>
      <c r="I7" s="190"/>
      <c r="J7" s="191"/>
      <c r="K7" s="191"/>
      <c r="L7" s="62"/>
      <c r="M7" s="62"/>
      <c r="N7" s="62"/>
      <c r="O7" s="62"/>
    </row>
    <row r="8" spans="1:15" ht="16.5" thickTop="1" thickBot="1" x14ac:dyDescent="0.3">
      <c r="A8" s="186"/>
      <c r="B8" s="186"/>
      <c r="C8" s="186"/>
      <c r="D8" s="69" t="s">
        <v>14</v>
      </c>
      <c r="E8" s="69" t="s">
        <v>15</v>
      </c>
      <c r="F8" s="69" t="s">
        <v>14</v>
      </c>
      <c r="G8" s="69" t="s">
        <v>15</v>
      </c>
      <c r="H8" s="69" t="s">
        <v>14</v>
      </c>
      <c r="I8" s="69" t="s">
        <v>15</v>
      </c>
      <c r="J8" s="69" t="s">
        <v>14</v>
      </c>
      <c r="K8" s="69" t="s">
        <v>15</v>
      </c>
      <c r="L8" s="62"/>
      <c r="M8" s="62"/>
      <c r="N8" s="62"/>
      <c r="O8" s="62"/>
    </row>
    <row r="9" spans="1:15" ht="16.5" thickTop="1" thickBot="1" x14ac:dyDescent="0.3">
      <c r="A9" s="186"/>
      <c r="B9" s="186"/>
      <c r="C9" s="186"/>
      <c r="D9" s="69" t="s">
        <v>16</v>
      </c>
      <c r="E9" s="69" t="s">
        <v>16</v>
      </c>
      <c r="F9" s="69" t="s">
        <v>16</v>
      </c>
      <c r="G9" s="69" t="s">
        <v>16</v>
      </c>
      <c r="H9" s="69" t="s">
        <v>16</v>
      </c>
      <c r="I9" s="69" t="s">
        <v>16</v>
      </c>
      <c r="J9" s="69" t="s">
        <v>16</v>
      </c>
      <c r="K9" s="69" t="s">
        <v>16</v>
      </c>
      <c r="L9" s="62"/>
      <c r="M9" s="62"/>
      <c r="N9" s="62"/>
      <c r="O9" s="62"/>
    </row>
    <row r="10" spans="1:15" ht="16.5" thickTop="1" thickBot="1" x14ac:dyDescent="0.3">
      <c r="A10" s="70">
        <v>1</v>
      </c>
      <c r="B10" s="71" t="s">
        <v>17</v>
      </c>
      <c r="C10" s="71" t="s">
        <v>18</v>
      </c>
      <c r="D10" s="72">
        <v>57.25</v>
      </c>
      <c r="E10" s="73">
        <v>50</v>
      </c>
      <c r="F10" s="72">
        <v>35</v>
      </c>
      <c r="G10" s="73">
        <v>100</v>
      </c>
      <c r="H10" s="74">
        <v>50</v>
      </c>
      <c r="I10" s="75">
        <v>50</v>
      </c>
      <c r="J10" s="76">
        <f t="shared" ref="J10:K14" si="0">SUM(D10+F10+H10)</f>
        <v>142.25</v>
      </c>
      <c r="K10" s="77">
        <f>E10+G10+I10</f>
        <v>200</v>
      </c>
      <c r="L10" s="129"/>
      <c r="M10" s="62"/>
      <c r="N10" s="62"/>
      <c r="O10" s="62"/>
    </row>
    <row r="11" spans="1:15" ht="16.5" thickTop="1" thickBot="1" x14ac:dyDescent="0.3">
      <c r="A11" s="78">
        <v>2</v>
      </c>
      <c r="B11" s="71" t="s">
        <v>19</v>
      </c>
      <c r="C11" s="71" t="s">
        <v>20</v>
      </c>
      <c r="D11" s="79">
        <v>27</v>
      </c>
      <c r="E11" s="79">
        <f>D11*E10/D10</f>
        <v>23.580786026200872</v>
      </c>
      <c r="F11" s="79">
        <v>35</v>
      </c>
      <c r="G11" s="79">
        <f>F11*G10/F10</f>
        <v>100</v>
      </c>
      <c r="H11" s="79">
        <v>49</v>
      </c>
      <c r="I11" s="80">
        <f>H11*I10/H10</f>
        <v>49</v>
      </c>
      <c r="J11" s="81">
        <f t="shared" si="0"/>
        <v>111</v>
      </c>
      <c r="K11" s="81">
        <f t="shared" si="0"/>
        <v>172.58078602620088</v>
      </c>
      <c r="L11" s="129"/>
      <c r="M11" s="62"/>
      <c r="N11" s="62"/>
      <c r="O11" s="62"/>
    </row>
    <row r="12" spans="1:15" ht="15.75" thickBot="1" x14ac:dyDescent="0.3">
      <c r="A12" s="82">
        <v>3</v>
      </c>
      <c r="B12" s="71" t="s">
        <v>21</v>
      </c>
      <c r="C12" s="71" t="s">
        <v>22</v>
      </c>
      <c r="D12" s="83">
        <v>48</v>
      </c>
      <c r="E12" s="83">
        <f>D12*E10/D10</f>
        <v>41.921397379912662</v>
      </c>
      <c r="F12" s="83">
        <v>35</v>
      </c>
      <c r="G12" s="83">
        <f>F12*G10/F10</f>
        <v>100</v>
      </c>
      <c r="H12" s="83">
        <v>50</v>
      </c>
      <c r="I12" s="83">
        <f>H12*I10/H10</f>
        <v>50</v>
      </c>
      <c r="J12" s="81">
        <f t="shared" si="0"/>
        <v>133</v>
      </c>
      <c r="K12" s="84">
        <f t="shared" si="0"/>
        <v>191.92139737991266</v>
      </c>
      <c r="L12" s="129"/>
      <c r="M12" s="62"/>
      <c r="N12" s="62"/>
      <c r="O12" s="62"/>
    </row>
    <row r="13" spans="1:15" ht="15.75" thickBot="1" x14ac:dyDescent="0.3">
      <c r="A13" s="85">
        <v>4</v>
      </c>
      <c r="B13" s="71" t="s">
        <v>23</v>
      </c>
      <c r="C13" s="71" t="s">
        <v>24</v>
      </c>
      <c r="D13" s="86">
        <v>20.7</v>
      </c>
      <c r="E13" s="86">
        <f>D13*E10/D10</f>
        <v>18.078602620087338</v>
      </c>
      <c r="F13" s="86">
        <v>32</v>
      </c>
      <c r="G13" s="86">
        <f>F13*G10/F10</f>
        <v>91.428571428571431</v>
      </c>
      <c r="H13" s="86">
        <v>49.6</v>
      </c>
      <c r="I13" s="87">
        <f>H13*I10/H10</f>
        <v>49.6</v>
      </c>
      <c r="J13" s="81">
        <f t="shared" si="0"/>
        <v>102.30000000000001</v>
      </c>
      <c r="K13" s="84">
        <f t="shared" si="0"/>
        <v>159.10717404865878</v>
      </c>
      <c r="L13" s="129"/>
      <c r="M13" s="62"/>
      <c r="N13" s="62"/>
      <c r="O13" s="62"/>
    </row>
    <row r="14" spans="1:15" ht="15.75" thickBot="1" x14ac:dyDescent="0.3">
      <c r="A14" s="85">
        <v>5</v>
      </c>
      <c r="B14" s="71" t="s">
        <v>25</v>
      </c>
      <c r="C14" s="71" t="s">
        <v>26</v>
      </c>
      <c r="D14" s="86">
        <v>11.7</v>
      </c>
      <c r="E14" s="88">
        <f>D14*E10/D10</f>
        <v>10.218340611353712</v>
      </c>
      <c r="F14" s="86">
        <v>28</v>
      </c>
      <c r="G14" s="88">
        <f>F14*G10/F10</f>
        <v>80</v>
      </c>
      <c r="H14" s="86">
        <v>45.6</v>
      </c>
      <c r="I14" s="88">
        <f>H14*I10/H10</f>
        <v>45.6</v>
      </c>
      <c r="J14" s="89">
        <f t="shared" si="0"/>
        <v>85.300000000000011</v>
      </c>
      <c r="K14" s="84">
        <f>E14+G14+I14</f>
        <v>135.8183406113537</v>
      </c>
      <c r="L14" s="129"/>
      <c r="M14" s="62"/>
      <c r="N14" s="62"/>
      <c r="O14" s="62"/>
    </row>
    <row r="15" spans="1:15" ht="15.75" thickBot="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ht="15.75" thickBot="1" x14ac:dyDescent="0.3">
      <c r="A16" s="201" t="s">
        <v>27</v>
      </c>
      <c r="B16" s="202"/>
      <c r="C16" s="202"/>
      <c r="D16" s="202"/>
      <c r="E16" s="202"/>
      <c r="F16" s="202"/>
      <c r="G16" s="202"/>
      <c r="H16" s="90"/>
      <c r="I16" s="90"/>
      <c r="J16" s="61"/>
      <c r="K16" s="62"/>
      <c r="L16" s="62"/>
      <c r="M16" s="62"/>
      <c r="N16" s="62"/>
      <c r="O16" s="62"/>
    </row>
    <row r="17" spans="1:15" ht="27.75" thickTop="1" thickBot="1" x14ac:dyDescent="0.3">
      <c r="A17" s="91" t="s">
        <v>9</v>
      </c>
      <c r="B17" s="92" t="s">
        <v>10</v>
      </c>
      <c r="C17" s="91" t="s">
        <v>11</v>
      </c>
      <c r="D17" s="203" t="s">
        <v>28</v>
      </c>
      <c r="E17" s="203"/>
      <c r="F17" s="203" t="s">
        <v>29</v>
      </c>
      <c r="G17" s="203"/>
      <c r="H17" s="199" t="s">
        <v>8</v>
      </c>
      <c r="I17" s="200"/>
      <c r="J17" s="204" t="s">
        <v>30</v>
      </c>
      <c r="K17" s="205"/>
      <c r="L17" s="205"/>
      <c r="M17" s="205"/>
      <c r="N17" s="93"/>
      <c r="O17" s="62"/>
    </row>
    <row r="18" spans="1:15" ht="27" thickTop="1" thickBot="1" x14ac:dyDescent="0.3">
      <c r="A18" s="92"/>
      <c r="B18" s="94"/>
      <c r="C18" s="91"/>
      <c r="D18" s="95" t="s">
        <v>31</v>
      </c>
      <c r="E18" s="96" t="s">
        <v>32</v>
      </c>
      <c r="F18" s="96" t="s">
        <v>31</v>
      </c>
      <c r="G18" s="97" t="s">
        <v>32</v>
      </c>
      <c r="H18" s="98" t="s">
        <v>31</v>
      </c>
      <c r="I18" s="99" t="s">
        <v>32</v>
      </c>
      <c r="J18" s="100" t="s">
        <v>33</v>
      </c>
      <c r="K18" s="101" t="s">
        <v>34</v>
      </c>
      <c r="L18" s="101" t="s">
        <v>35</v>
      </c>
      <c r="M18" s="101" t="s">
        <v>36</v>
      </c>
      <c r="N18" s="102" t="s">
        <v>37</v>
      </c>
      <c r="O18" s="62"/>
    </row>
    <row r="19" spans="1:15" ht="16.5" thickTop="1" thickBot="1" x14ac:dyDescent="0.3">
      <c r="A19" s="103">
        <v>1</v>
      </c>
      <c r="B19" s="71" t="s">
        <v>17</v>
      </c>
      <c r="C19" s="71" t="s">
        <v>18</v>
      </c>
      <c r="D19" s="104">
        <v>478.375</v>
      </c>
      <c r="E19" s="105">
        <v>602.92812350305371</v>
      </c>
      <c r="F19" s="106">
        <v>142.25</v>
      </c>
      <c r="G19" s="107">
        <v>200</v>
      </c>
      <c r="H19" s="76">
        <f t="shared" ref="H19:I23" si="1">D19+F19</f>
        <v>620.625</v>
      </c>
      <c r="I19" s="108">
        <f t="shared" si="1"/>
        <v>802.92812350305371</v>
      </c>
      <c r="J19" s="109" t="s">
        <v>38</v>
      </c>
      <c r="K19" s="110" t="s">
        <v>39</v>
      </c>
      <c r="L19" s="109" t="s">
        <v>40</v>
      </c>
      <c r="M19" s="109" t="s">
        <v>41</v>
      </c>
      <c r="N19" s="111"/>
      <c r="O19" s="130"/>
    </row>
    <row r="20" spans="1:15" ht="15.75" thickBot="1" x14ac:dyDescent="0.3">
      <c r="A20" s="103">
        <v>2</v>
      </c>
      <c r="B20" s="71" t="s">
        <v>19</v>
      </c>
      <c r="C20" s="71" t="s">
        <v>20</v>
      </c>
      <c r="D20" s="105">
        <v>489.15</v>
      </c>
      <c r="E20" s="105">
        <v>586.14694148936178</v>
      </c>
      <c r="F20" s="106">
        <v>111</v>
      </c>
      <c r="G20" s="112">
        <v>172.58</v>
      </c>
      <c r="H20" s="81">
        <f t="shared" si="1"/>
        <v>600.15</v>
      </c>
      <c r="I20" s="113">
        <f t="shared" si="1"/>
        <v>758.72694148936182</v>
      </c>
      <c r="J20" s="109" t="s">
        <v>42</v>
      </c>
      <c r="K20" s="110" t="s">
        <v>39</v>
      </c>
      <c r="L20" s="109" t="s">
        <v>43</v>
      </c>
      <c r="M20" s="109" t="s">
        <v>41</v>
      </c>
      <c r="N20" s="111"/>
      <c r="O20" s="131"/>
    </row>
    <row r="21" spans="1:15" ht="15.75" thickBot="1" x14ac:dyDescent="0.3">
      <c r="A21" s="103">
        <v>3</v>
      </c>
      <c r="B21" s="71" t="s">
        <v>21</v>
      </c>
      <c r="C21" s="71" t="s">
        <v>22</v>
      </c>
      <c r="D21" s="114">
        <v>449.85</v>
      </c>
      <c r="E21" s="105">
        <v>548.98028022833421</v>
      </c>
      <c r="F21" s="106">
        <v>133</v>
      </c>
      <c r="G21" s="112">
        <v>191.92</v>
      </c>
      <c r="H21" s="89">
        <f t="shared" si="1"/>
        <v>582.85</v>
      </c>
      <c r="I21" s="115">
        <f t="shared" si="1"/>
        <v>740.90028022833417</v>
      </c>
      <c r="J21" s="109" t="s">
        <v>40</v>
      </c>
      <c r="K21" s="109" t="s">
        <v>38</v>
      </c>
      <c r="L21" s="110" t="s">
        <v>39</v>
      </c>
      <c r="M21" s="109" t="s">
        <v>41</v>
      </c>
      <c r="N21" s="111"/>
      <c r="O21" s="130"/>
    </row>
    <row r="22" spans="1:15" ht="15.75" thickBot="1" x14ac:dyDescent="0.3">
      <c r="A22" s="103">
        <v>4</v>
      </c>
      <c r="B22" s="71" t="s">
        <v>23</v>
      </c>
      <c r="C22" s="71" t="s">
        <v>24</v>
      </c>
      <c r="D22" s="105">
        <v>394.3</v>
      </c>
      <c r="E22" s="105">
        <v>470.82290252884115</v>
      </c>
      <c r="F22" s="106">
        <v>102.3</v>
      </c>
      <c r="G22" s="112">
        <v>159.11000000000001</v>
      </c>
      <c r="H22" s="89">
        <f t="shared" si="1"/>
        <v>496.6</v>
      </c>
      <c r="I22" s="116">
        <f t="shared" si="1"/>
        <v>629.93290252884117</v>
      </c>
      <c r="J22" s="109" t="s">
        <v>42</v>
      </c>
      <c r="K22" s="109" t="s">
        <v>40</v>
      </c>
      <c r="L22" s="110" t="s">
        <v>39</v>
      </c>
      <c r="M22" s="117"/>
      <c r="N22" s="111"/>
      <c r="O22" s="132"/>
    </row>
    <row r="23" spans="1:15" ht="15.75" thickBot="1" x14ac:dyDescent="0.3">
      <c r="A23" s="103">
        <v>5</v>
      </c>
      <c r="B23" s="71" t="s">
        <v>25</v>
      </c>
      <c r="C23" s="71" t="s">
        <v>26</v>
      </c>
      <c r="D23" s="114">
        <v>296.98</v>
      </c>
      <c r="E23" s="114">
        <v>378.0602570755658</v>
      </c>
      <c r="F23" s="118">
        <v>85.3</v>
      </c>
      <c r="G23" s="119">
        <v>135.82</v>
      </c>
      <c r="H23" s="84">
        <f t="shared" si="1"/>
        <v>382.28000000000003</v>
      </c>
      <c r="I23" s="115">
        <f t="shared" si="1"/>
        <v>513.88025707556585</v>
      </c>
      <c r="J23" s="110" t="s">
        <v>39</v>
      </c>
      <c r="K23" s="109" t="s">
        <v>38</v>
      </c>
      <c r="L23" s="109" t="s">
        <v>43</v>
      </c>
      <c r="M23" s="117"/>
      <c r="N23" s="117"/>
      <c r="O23" s="132"/>
    </row>
    <row r="24" spans="1:15" ht="15.75" thickBot="1" x14ac:dyDescent="0.3">
      <c r="A24" s="62"/>
      <c r="B24" s="120"/>
      <c r="C24" s="120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 ht="15.75" thickBot="1" x14ac:dyDescent="0.3">
      <c r="A25" s="206" t="s">
        <v>44</v>
      </c>
      <c r="B25" s="207"/>
      <c r="C25" s="207"/>
      <c r="D25" s="207"/>
      <c r="E25" s="207"/>
      <c r="F25" s="207"/>
      <c r="G25" s="207"/>
      <c r="H25" s="90"/>
      <c r="I25" s="90"/>
      <c r="J25" s="61"/>
      <c r="K25" s="62"/>
      <c r="L25" s="62"/>
      <c r="M25" s="62"/>
      <c r="N25" s="62"/>
      <c r="O25" s="62"/>
    </row>
    <row r="26" spans="1:15" ht="16.5" thickTop="1" thickBot="1" x14ac:dyDescent="0.3">
      <c r="A26" s="203" t="s">
        <v>9</v>
      </c>
      <c r="B26" s="208" t="s">
        <v>10</v>
      </c>
      <c r="C26" s="203" t="s">
        <v>11</v>
      </c>
      <c r="D26" s="203" t="s">
        <v>28</v>
      </c>
      <c r="E26" s="203"/>
      <c r="F26" s="203" t="s">
        <v>29</v>
      </c>
      <c r="G26" s="203"/>
      <c r="H26" s="199" t="s">
        <v>8</v>
      </c>
      <c r="I26" s="200"/>
      <c r="J26" s="62"/>
      <c r="K26" s="62"/>
      <c r="L26" s="62"/>
      <c r="M26" s="62"/>
      <c r="N26" s="62"/>
      <c r="O26" s="62"/>
    </row>
    <row r="27" spans="1:15" ht="27" thickTop="1" thickBot="1" x14ac:dyDescent="0.3">
      <c r="A27" s="203"/>
      <c r="B27" s="209"/>
      <c r="C27" s="208"/>
      <c r="D27" s="121" t="s">
        <v>31</v>
      </c>
      <c r="E27" s="96" t="s">
        <v>32</v>
      </c>
      <c r="F27" s="96" t="s">
        <v>31</v>
      </c>
      <c r="G27" s="97" t="s">
        <v>32</v>
      </c>
      <c r="H27" s="122" t="s">
        <v>31</v>
      </c>
      <c r="I27" s="123" t="s">
        <v>32</v>
      </c>
      <c r="J27" s="62"/>
      <c r="K27" s="62"/>
      <c r="L27" s="62"/>
      <c r="M27" s="62"/>
      <c r="N27" s="62"/>
      <c r="O27" s="62"/>
    </row>
    <row r="28" spans="1:15" ht="16.5" thickTop="1" thickBot="1" x14ac:dyDescent="0.3">
      <c r="A28" s="124">
        <v>1</v>
      </c>
      <c r="B28" s="71" t="s">
        <v>25</v>
      </c>
      <c r="C28" s="71" t="s">
        <v>26</v>
      </c>
      <c r="D28" s="114">
        <v>296.98</v>
      </c>
      <c r="E28" s="114">
        <v>378.0602570755658</v>
      </c>
      <c r="F28" s="125">
        <v>85.3</v>
      </c>
      <c r="G28" s="125">
        <v>135.82</v>
      </c>
      <c r="H28" s="126">
        <f t="shared" ref="H28:I28" si="2">D28+F28</f>
        <v>382.28000000000003</v>
      </c>
      <c r="I28" s="127">
        <f t="shared" si="2"/>
        <v>513.88025707556585</v>
      </c>
      <c r="J28" s="128" t="s">
        <v>33</v>
      </c>
      <c r="L28" s="62"/>
      <c r="M28" s="62"/>
      <c r="N28" s="62"/>
      <c r="O28" s="62"/>
    </row>
  </sheetData>
  <sheetProtection algorithmName="SHA-512" hashValue="mrql++mJLov62F7NTqBJT/a46PwmWVUON6tQq4GGCUbpJxWMaiNH5gIBsOaeoD9pKujHlZGPc6NSObmoD6IYBA==" saltValue="oIiTtp71asnU/W/PmuSj1A==" spinCount="100000" sheet="1" objects="1" scenarios="1"/>
  <mergeCells count="25">
    <mergeCell ref="H26:I26"/>
    <mergeCell ref="A25:G25"/>
    <mergeCell ref="A26:A27"/>
    <mergeCell ref="B26:B27"/>
    <mergeCell ref="C26:C27"/>
    <mergeCell ref="D26:E26"/>
    <mergeCell ref="F26:G26"/>
    <mergeCell ref="A16:G16"/>
    <mergeCell ref="D17:E17"/>
    <mergeCell ref="F17:G17"/>
    <mergeCell ref="H17:I17"/>
    <mergeCell ref="J17:M17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9"/>
  <sheetViews>
    <sheetView topLeftCell="A10" workbookViewId="0">
      <selection activeCell="J35" sqref="J35"/>
    </sheetView>
  </sheetViews>
  <sheetFormatPr defaultRowHeight="15" x14ac:dyDescent="0.25"/>
  <sheetData>
    <row r="1" spans="1:15" ht="15.75" thickBot="1" x14ac:dyDescent="0.3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59"/>
      <c r="K1" s="60"/>
      <c r="L1" s="61"/>
      <c r="M1" s="62"/>
      <c r="N1" s="62"/>
      <c r="O1" s="62"/>
    </row>
    <row r="2" spans="1:15" ht="15.75" thickBot="1" x14ac:dyDescent="0.3">
      <c r="A2" s="194" t="s">
        <v>45</v>
      </c>
      <c r="B2" s="195"/>
      <c r="C2" s="195"/>
      <c r="D2" s="195"/>
      <c r="E2" s="195"/>
      <c r="F2" s="195"/>
      <c r="G2" s="195"/>
      <c r="H2" s="195"/>
      <c r="I2" s="195"/>
      <c r="J2" s="63"/>
      <c r="K2" s="63"/>
      <c r="L2" s="61"/>
      <c r="M2" s="62"/>
      <c r="N2" s="62"/>
      <c r="O2" s="62"/>
    </row>
    <row r="3" spans="1:15" ht="15.75" thickBot="1" x14ac:dyDescent="0.3">
      <c r="A3" s="196" t="s">
        <v>46</v>
      </c>
      <c r="B3" s="197"/>
      <c r="C3" s="197"/>
      <c r="D3" s="197"/>
      <c r="E3" s="197"/>
      <c r="F3" s="197"/>
      <c r="G3" s="197"/>
      <c r="H3" s="197"/>
      <c r="I3" s="197"/>
      <c r="J3" s="63"/>
      <c r="K3" s="64"/>
      <c r="L3" s="61"/>
      <c r="M3" s="62"/>
      <c r="N3" s="62"/>
      <c r="O3" s="62"/>
    </row>
    <row r="4" spans="1:15" ht="30.75" thickBot="1" x14ac:dyDescent="0.3">
      <c r="A4" s="65" t="s">
        <v>3</v>
      </c>
      <c r="B4" s="198" t="s">
        <v>47</v>
      </c>
      <c r="C4" s="198"/>
      <c r="D4" s="198"/>
      <c r="E4" s="198"/>
      <c r="F4" s="198"/>
      <c r="G4" s="198"/>
      <c r="H4" s="198"/>
      <c r="I4" s="198"/>
      <c r="J4" s="66"/>
      <c r="K4" s="67"/>
      <c r="L4" s="62"/>
      <c r="M4" s="62"/>
      <c r="N4" s="62"/>
      <c r="O4" s="62"/>
    </row>
    <row r="5" spans="1:15" ht="16.5" thickTop="1" thickBot="1" x14ac:dyDescent="0.3">
      <c r="A5" s="199" t="s">
        <v>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62"/>
      <c r="M5" s="62"/>
      <c r="N5" s="62"/>
      <c r="O5" s="62"/>
    </row>
    <row r="6" spans="1:15" ht="16.5" thickTop="1" thickBot="1" x14ac:dyDescent="0.3">
      <c r="A6" s="68"/>
      <c r="B6" s="68"/>
      <c r="C6" s="68"/>
      <c r="D6" s="186" t="s">
        <v>6</v>
      </c>
      <c r="E6" s="186"/>
      <c r="F6" s="186"/>
      <c r="G6" s="186"/>
      <c r="H6" s="187" t="s">
        <v>7</v>
      </c>
      <c r="I6" s="188"/>
      <c r="J6" s="191" t="s">
        <v>8</v>
      </c>
      <c r="K6" s="191"/>
      <c r="L6" s="62"/>
      <c r="M6" s="62"/>
      <c r="N6" s="62"/>
      <c r="O6" s="62"/>
    </row>
    <row r="7" spans="1:15" ht="16.5" thickTop="1" thickBot="1" x14ac:dyDescent="0.3">
      <c r="A7" s="186" t="s">
        <v>9</v>
      </c>
      <c r="B7" s="186" t="s">
        <v>10</v>
      </c>
      <c r="C7" s="186" t="s">
        <v>11</v>
      </c>
      <c r="D7" s="186" t="s">
        <v>12</v>
      </c>
      <c r="E7" s="186"/>
      <c r="F7" s="186" t="s">
        <v>13</v>
      </c>
      <c r="G7" s="186"/>
      <c r="H7" s="189"/>
      <c r="I7" s="190"/>
      <c r="J7" s="191"/>
      <c r="K7" s="191"/>
      <c r="L7" s="62"/>
      <c r="M7" s="62"/>
      <c r="N7" s="62"/>
      <c r="O7" s="62"/>
    </row>
    <row r="8" spans="1:15" ht="16.5" thickTop="1" thickBot="1" x14ac:dyDescent="0.3">
      <c r="A8" s="186"/>
      <c r="B8" s="186"/>
      <c r="C8" s="186"/>
      <c r="D8" s="69" t="s">
        <v>14</v>
      </c>
      <c r="E8" s="69" t="s">
        <v>15</v>
      </c>
      <c r="F8" s="69" t="s">
        <v>14</v>
      </c>
      <c r="G8" s="69" t="s">
        <v>15</v>
      </c>
      <c r="H8" s="69" t="s">
        <v>14</v>
      </c>
      <c r="I8" s="69" t="s">
        <v>15</v>
      </c>
      <c r="J8" s="69" t="s">
        <v>14</v>
      </c>
      <c r="K8" s="69" t="s">
        <v>15</v>
      </c>
      <c r="L8" s="62"/>
      <c r="M8" s="62"/>
      <c r="N8" s="62"/>
      <c r="O8" s="62"/>
    </row>
    <row r="9" spans="1:15" ht="16.5" thickTop="1" thickBot="1" x14ac:dyDescent="0.3">
      <c r="A9" s="186"/>
      <c r="B9" s="186"/>
      <c r="C9" s="186"/>
      <c r="D9" s="69" t="s">
        <v>16</v>
      </c>
      <c r="E9" s="69" t="s">
        <v>16</v>
      </c>
      <c r="F9" s="69" t="s">
        <v>16</v>
      </c>
      <c r="G9" s="69" t="s">
        <v>16</v>
      </c>
      <c r="H9" s="69" t="s">
        <v>16</v>
      </c>
      <c r="I9" s="69" t="s">
        <v>16</v>
      </c>
      <c r="J9" s="69" t="s">
        <v>16</v>
      </c>
      <c r="K9" s="69" t="s">
        <v>16</v>
      </c>
      <c r="L9" s="62"/>
      <c r="M9" s="62"/>
      <c r="N9" s="62"/>
      <c r="O9" s="62"/>
    </row>
    <row r="10" spans="1:15" ht="16.5" thickTop="1" thickBot="1" x14ac:dyDescent="0.3">
      <c r="A10" s="70">
        <v>1</v>
      </c>
      <c r="B10" s="71" t="s">
        <v>17</v>
      </c>
      <c r="C10" s="71" t="s">
        <v>18</v>
      </c>
      <c r="D10" s="72">
        <v>57.25</v>
      </c>
      <c r="E10" s="73">
        <v>50</v>
      </c>
      <c r="F10" s="72">
        <v>35</v>
      </c>
      <c r="G10" s="73">
        <v>100</v>
      </c>
      <c r="H10" s="74">
        <v>50</v>
      </c>
      <c r="I10" s="75">
        <v>50</v>
      </c>
      <c r="J10" s="76">
        <f t="shared" ref="J10:J11" si="0">SUM(D10+F10+H10)</f>
        <v>142.25</v>
      </c>
      <c r="K10" s="77">
        <f>E10+G10+I10</f>
        <v>200</v>
      </c>
      <c r="L10" s="129"/>
      <c r="M10" s="62"/>
      <c r="N10" s="62"/>
      <c r="O10" s="62"/>
    </row>
    <row r="11" spans="1:15" ht="16.5" thickTop="1" thickBot="1" x14ac:dyDescent="0.3">
      <c r="A11" s="78">
        <v>2</v>
      </c>
      <c r="B11" s="71" t="s">
        <v>19</v>
      </c>
      <c r="C11" s="71" t="s">
        <v>20</v>
      </c>
      <c r="D11" s="79">
        <v>27</v>
      </c>
      <c r="E11" s="79">
        <f>D11*E10/D10</f>
        <v>23.580786026200872</v>
      </c>
      <c r="F11" s="79">
        <v>35</v>
      </c>
      <c r="G11" s="79">
        <f>F11*G10/F10</f>
        <v>100</v>
      </c>
      <c r="H11" s="79">
        <v>49</v>
      </c>
      <c r="I11" s="80">
        <f>H11*I10/H10</f>
        <v>49</v>
      </c>
      <c r="J11" s="81">
        <f t="shared" si="0"/>
        <v>111</v>
      </c>
      <c r="K11" s="81">
        <f>E11+G11+I11</f>
        <v>172.58078602620088</v>
      </c>
      <c r="L11" s="129"/>
      <c r="M11" s="62"/>
      <c r="N11" s="62"/>
      <c r="O11" s="62"/>
    </row>
    <row r="12" spans="1:15" ht="15.75" thickBot="1" x14ac:dyDescent="0.3">
      <c r="A12" s="82">
        <v>3</v>
      </c>
      <c r="B12" s="71" t="s">
        <v>48</v>
      </c>
      <c r="C12" s="71" t="s">
        <v>49</v>
      </c>
      <c r="D12" s="83">
        <v>27</v>
      </c>
      <c r="E12" s="83">
        <f>D12*E10/D10</f>
        <v>23.580786026200872</v>
      </c>
      <c r="F12" s="83">
        <v>33</v>
      </c>
      <c r="G12" s="83">
        <f>F12*G10/F10</f>
        <v>94.285714285714292</v>
      </c>
      <c r="H12" s="83">
        <v>45</v>
      </c>
      <c r="I12" s="83">
        <f>H12*I10/H10</f>
        <v>45</v>
      </c>
      <c r="J12" s="81">
        <v>105</v>
      </c>
      <c r="K12" s="84">
        <f>E12+G12+I12</f>
        <v>162.86650031191516</v>
      </c>
      <c r="L12" s="129"/>
      <c r="M12" s="62"/>
      <c r="N12" s="62"/>
      <c r="O12" s="142"/>
    </row>
    <row r="13" spans="1:15" ht="15.75" thickBot="1" x14ac:dyDescent="0.3">
      <c r="A13" s="85">
        <v>4</v>
      </c>
      <c r="B13" s="71" t="s">
        <v>21</v>
      </c>
      <c r="C13" s="71" t="s">
        <v>22</v>
      </c>
      <c r="D13" s="83">
        <v>48</v>
      </c>
      <c r="E13" s="86">
        <f>D13*E10/D10</f>
        <v>41.921397379912662</v>
      </c>
      <c r="F13" s="83">
        <v>35</v>
      </c>
      <c r="G13" s="86">
        <f>F13*G10/F10</f>
        <v>100</v>
      </c>
      <c r="H13" s="83">
        <v>50</v>
      </c>
      <c r="I13" s="87">
        <f>H13*I10/H10</f>
        <v>50</v>
      </c>
      <c r="J13" s="81">
        <f t="shared" ref="J13:J14" si="1">SUM(D13+F13+H13)</f>
        <v>133</v>
      </c>
      <c r="K13" s="84">
        <f>E13+G13+I13</f>
        <v>191.92139737991266</v>
      </c>
      <c r="L13" s="129"/>
      <c r="M13" s="62"/>
      <c r="N13" s="62"/>
      <c r="O13" s="62"/>
    </row>
    <row r="14" spans="1:15" ht="15.75" thickBot="1" x14ac:dyDescent="0.3">
      <c r="A14" s="85">
        <v>5</v>
      </c>
      <c r="B14" s="71" t="s">
        <v>23</v>
      </c>
      <c r="C14" s="71" t="s">
        <v>24</v>
      </c>
      <c r="D14" s="86">
        <v>20.7</v>
      </c>
      <c r="E14" s="88">
        <f>D14*E10/D10</f>
        <v>18.078602620087338</v>
      </c>
      <c r="F14" s="86">
        <v>32</v>
      </c>
      <c r="G14" s="88">
        <f>F14*G10/F10</f>
        <v>91.428571428571431</v>
      </c>
      <c r="H14" s="86">
        <v>49.6</v>
      </c>
      <c r="I14" s="88">
        <f>H14*I10/H10</f>
        <v>49.6</v>
      </c>
      <c r="J14" s="81">
        <f t="shared" si="1"/>
        <v>102.30000000000001</v>
      </c>
      <c r="K14" s="84">
        <f>E14+G14+I14</f>
        <v>159.10717404865878</v>
      </c>
      <c r="L14" s="129"/>
      <c r="M14" s="62"/>
      <c r="N14" s="62"/>
      <c r="O14" s="62"/>
    </row>
    <row r="15" spans="1:15" ht="15.75" thickBot="1" x14ac:dyDescent="0.3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15" ht="15.75" thickBot="1" x14ac:dyDescent="0.3">
      <c r="A16" s="201" t="s">
        <v>27</v>
      </c>
      <c r="B16" s="202"/>
      <c r="C16" s="202"/>
      <c r="D16" s="202"/>
      <c r="E16" s="202"/>
      <c r="F16" s="202"/>
      <c r="G16" s="202"/>
      <c r="H16" s="90"/>
      <c r="I16" s="90"/>
      <c r="J16" s="61"/>
      <c r="K16" s="62"/>
      <c r="L16" s="62"/>
      <c r="M16" s="62"/>
      <c r="N16" s="62"/>
      <c r="O16" s="62"/>
    </row>
    <row r="17" spans="1:15" ht="27.75" thickTop="1" thickBot="1" x14ac:dyDescent="0.3">
      <c r="A17" s="91" t="s">
        <v>9</v>
      </c>
      <c r="B17" s="92" t="s">
        <v>10</v>
      </c>
      <c r="C17" s="91" t="s">
        <v>11</v>
      </c>
      <c r="D17" s="203" t="s">
        <v>28</v>
      </c>
      <c r="E17" s="203"/>
      <c r="F17" s="203" t="s">
        <v>29</v>
      </c>
      <c r="G17" s="203"/>
      <c r="H17" s="199" t="s">
        <v>8</v>
      </c>
      <c r="I17" s="200"/>
      <c r="J17" s="204" t="s">
        <v>30</v>
      </c>
      <c r="K17" s="205"/>
      <c r="L17" s="205"/>
      <c r="M17" s="205"/>
      <c r="N17" s="93"/>
      <c r="O17" s="62"/>
    </row>
    <row r="18" spans="1:15" ht="27" thickTop="1" thickBot="1" x14ac:dyDescent="0.3">
      <c r="A18" s="91"/>
      <c r="B18" s="94"/>
      <c r="C18" s="91"/>
      <c r="D18" s="95" t="s">
        <v>31</v>
      </c>
      <c r="E18" s="96" t="s">
        <v>32</v>
      </c>
      <c r="F18" s="96" t="s">
        <v>31</v>
      </c>
      <c r="G18" s="97" t="s">
        <v>32</v>
      </c>
      <c r="H18" s="98" t="s">
        <v>31</v>
      </c>
      <c r="I18" s="99" t="s">
        <v>32</v>
      </c>
      <c r="J18" s="100" t="s">
        <v>33</v>
      </c>
      <c r="K18" s="101" t="s">
        <v>34</v>
      </c>
      <c r="L18" s="101" t="s">
        <v>35</v>
      </c>
      <c r="M18" s="101" t="s">
        <v>36</v>
      </c>
      <c r="N18" s="102" t="s">
        <v>37</v>
      </c>
      <c r="O18" s="62"/>
    </row>
    <row r="19" spans="1:15" ht="16.5" thickTop="1" thickBot="1" x14ac:dyDescent="0.3">
      <c r="A19" s="96">
        <v>1</v>
      </c>
      <c r="B19" s="71" t="s">
        <v>17</v>
      </c>
      <c r="C19" s="71" t="s">
        <v>18</v>
      </c>
      <c r="D19" s="104">
        <v>478.375</v>
      </c>
      <c r="E19" s="105">
        <v>727.2</v>
      </c>
      <c r="F19" s="106">
        <v>142.25</v>
      </c>
      <c r="G19" s="107">
        <v>200</v>
      </c>
      <c r="H19" s="76">
        <f t="shared" ref="H19:I22" si="2">D19+F19</f>
        <v>620.625</v>
      </c>
      <c r="I19" s="108">
        <f t="shared" si="2"/>
        <v>927.2</v>
      </c>
      <c r="J19" s="110" t="s">
        <v>38</v>
      </c>
      <c r="K19" s="143" t="s">
        <v>39</v>
      </c>
      <c r="L19" s="143" t="s">
        <v>40</v>
      </c>
      <c r="M19" s="143" t="s">
        <v>41</v>
      </c>
      <c r="N19" s="111"/>
      <c r="O19" s="157"/>
    </row>
    <row r="20" spans="1:15" ht="15.75" thickBot="1" x14ac:dyDescent="0.3">
      <c r="A20" s="96">
        <v>2</v>
      </c>
      <c r="B20" s="71" t="s">
        <v>19</v>
      </c>
      <c r="C20" s="71" t="s">
        <v>20</v>
      </c>
      <c r="D20" s="105">
        <v>489.15</v>
      </c>
      <c r="E20" s="105">
        <v>658.61</v>
      </c>
      <c r="F20" s="106">
        <v>111</v>
      </c>
      <c r="G20" s="112">
        <v>172.58</v>
      </c>
      <c r="H20" s="81">
        <f t="shared" si="2"/>
        <v>600.15</v>
      </c>
      <c r="I20" s="113">
        <f t="shared" si="2"/>
        <v>831.19</v>
      </c>
      <c r="J20" s="110" t="s">
        <v>42</v>
      </c>
      <c r="K20" s="143" t="s">
        <v>39</v>
      </c>
      <c r="L20" s="143" t="s">
        <v>43</v>
      </c>
      <c r="M20" s="143" t="s">
        <v>41</v>
      </c>
      <c r="N20" s="111"/>
      <c r="O20" s="157"/>
    </row>
    <row r="21" spans="1:15" ht="15.75" thickBot="1" x14ac:dyDescent="0.3">
      <c r="A21" s="96">
        <v>3</v>
      </c>
      <c r="B21" s="71" t="s">
        <v>21</v>
      </c>
      <c r="C21" s="71" t="s">
        <v>22</v>
      </c>
      <c r="D21" s="105">
        <v>449.85</v>
      </c>
      <c r="E21" s="105">
        <v>572.39</v>
      </c>
      <c r="F21" s="106">
        <v>133</v>
      </c>
      <c r="G21" s="112">
        <v>191.92139737991266</v>
      </c>
      <c r="H21" s="89">
        <f>D21+F21</f>
        <v>582.85</v>
      </c>
      <c r="I21" s="116">
        <f>E21+G21</f>
        <v>764.31139737991271</v>
      </c>
      <c r="J21" s="143" t="s">
        <v>40</v>
      </c>
      <c r="K21" s="110" t="s">
        <v>38</v>
      </c>
      <c r="L21" s="143" t="s">
        <v>39</v>
      </c>
      <c r="M21" s="143" t="s">
        <v>41</v>
      </c>
      <c r="N21" s="144"/>
      <c r="O21" s="157"/>
    </row>
    <row r="22" spans="1:15" x14ac:dyDescent="0.25">
      <c r="A22" s="96">
        <v>4</v>
      </c>
      <c r="B22" s="71" t="s">
        <v>48</v>
      </c>
      <c r="C22" s="71" t="s">
        <v>49</v>
      </c>
      <c r="D22" s="114">
        <v>378.75</v>
      </c>
      <c r="E22" s="105">
        <v>590.80999999999995</v>
      </c>
      <c r="F22" s="125">
        <v>105</v>
      </c>
      <c r="G22" s="125">
        <v>162.86650031191516</v>
      </c>
      <c r="H22" s="145">
        <f t="shared" si="2"/>
        <v>483.75</v>
      </c>
      <c r="I22" s="146">
        <f t="shared" si="2"/>
        <v>753.67650031191511</v>
      </c>
      <c r="J22" s="110" t="s">
        <v>38</v>
      </c>
      <c r="K22" s="143" t="s">
        <v>43</v>
      </c>
      <c r="L22" s="143"/>
      <c r="M22" s="147"/>
      <c r="N22" s="111"/>
      <c r="O22" s="157"/>
    </row>
    <row r="23" spans="1:15" x14ac:dyDescent="0.25">
      <c r="A23" s="103">
        <v>5</v>
      </c>
      <c r="B23" s="71" t="s">
        <v>23</v>
      </c>
      <c r="C23" s="71" t="s">
        <v>24</v>
      </c>
      <c r="D23" s="105">
        <v>394.3</v>
      </c>
      <c r="E23" s="105">
        <v>538.88</v>
      </c>
      <c r="F23" s="148">
        <v>102.30000000000001</v>
      </c>
      <c r="G23" s="148">
        <v>159.10717404865878</v>
      </c>
      <c r="H23" s="148">
        <f>D23+F23</f>
        <v>496.6</v>
      </c>
      <c r="I23" s="148">
        <f>E23+G23</f>
        <v>697.98717404865874</v>
      </c>
      <c r="J23" s="110" t="s">
        <v>42</v>
      </c>
      <c r="K23" s="143" t="s">
        <v>40</v>
      </c>
      <c r="L23" s="143" t="s">
        <v>39</v>
      </c>
      <c r="M23" s="149"/>
      <c r="N23" s="133"/>
      <c r="O23" s="157"/>
    </row>
    <row r="24" spans="1:15" ht="15.75" thickBot="1" x14ac:dyDescent="0.3">
      <c r="A24" s="62"/>
      <c r="B24" s="120"/>
      <c r="C24" s="120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spans="1:15" ht="15.75" thickBot="1" x14ac:dyDescent="0.3">
      <c r="A25" s="206" t="s">
        <v>44</v>
      </c>
      <c r="B25" s="207"/>
      <c r="C25" s="207"/>
      <c r="D25" s="207"/>
      <c r="E25" s="207"/>
      <c r="F25" s="207"/>
      <c r="G25" s="207"/>
      <c r="H25" s="90"/>
      <c r="I25" s="90"/>
      <c r="J25" s="61"/>
      <c r="K25" s="62"/>
      <c r="L25" s="62"/>
      <c r="M25" s="62"/>
      <c r="N25" s="62"/>
      <c r="O25" s="62"/>
    </row>
    <row r="26" spans="1:15" ht="16.5" thickTop="1" thickBot="1" x14ac:dyDescent="0.3">
      <c r="A26" s="203" t="s">
        <v>9</v>
      </c>
      <c r="B26" s="208" t="s">
        <v>10</v>
      </c>
      <c r="C26" s="203" t="s">
        <v>11</v>
      </c>
      <c r="D26" s="203" t="s">
        <v>28</v>
      </c>
      <c r="E26" s="203"/>
      <c r="F26" s="203" t="s">
        <v>29</v>
      </c>
      <c r="G26" s="203"/>
      <c r="H26" s="199" t="s">
        <v>8</v>
      </c>
      <c r="I26" s="200"/>
      <c r="J26" s="62"/>
      <c r="K26" s="62"/>
      <c r="L26" s="62"/>
      <c r="M26" s="62"/>
      <c r="N26" s="62"/>
      <c r="O26" s="62"/>
    </row>
    <row r="27" spans="1:15" ht="27" thickTop="1" thickBot="1" x14ac:dyDescent="0.3">
      <c r="A27" s="203"/>
      <c r="B27" s="210"/>
      <c r="C27" s="203"/>
      <c r="D27" s="121" t="s">
        <v>31</v>
      </c>
      <c r="E27" s="96" t="s">
        <v>32</v>
      </c>
      <c r="F27" s="96" t="s">
        <v>31</v>
      </c>
      <c r="G27" s="97" t="s">
        <v>32</v>
      </c>
      <c r="H27" s="122" t="s">
        <v>31</v>
      </c>
      <c r="I27" s="150" t="s">
        <v>32</v>
      </c>
      <c r="J27" s="62"/>
      <c r="K27" s="62"/>
      <c r="L27" s="62"/>
      <c r="M27" s="62"/>
      <c r="N27" s="62"/>
      <c r="O27" s="62"/>
    </row>
    <row r="28" spans="1:15" ht="16.5" thickTop="1" thickBot="1" x14ac:dyDescent="0.3">
      <c r="A28" s="151">
        <v>1</v>
      </c>
      <c r="B28" s="71" t="s">
        <v>17</v>
      </c>
      <c r="C28" s="71" t="s">
        <v>18</v>
      </c>
      <c r="D28" s="105">
        <v>478.375</v>
      </c>
      <c r="E28" s="105">
        <v>727.2</v>
      </c>
      <c r="F28" s="106">
        <v>142.25</v>
      </c>
      <c r="G28" s="112">
        <v>200</v>
      </c>
      <c r="H28" s="126">
        <f>D28+F28</f>
        <v>620.625</v>
      </c>
      <c r="I28" s="152">
        <f>E28+G28</f>
        <v>927.2</v>
      </c>
      <c r="J28" s="153" t="s">
        <v>33</v>
      </c>
      <c r="L28" s="62"/>
      <c r="M28" s="156"/>
      <c r="N28" s="62"/>
      <c r="O28" s="62"/>
    </row>
    <row r="29" spans="1:15" ht="15.75" thickBot="1" x14ac:dyDescent="0.3">
      <c r="A29" s="154">
        <v>2</v>
      </c>
      <c r="B29" s="71" t="s">
        <v>19</v>
      </c>
      <c r="C29" s="71" t="s">
        <v>20</v>
      </c>
      <c r="D29" s="105">
        <v>489.15</v>
      </c>
      <c r="E29" s="105">
        <v>658.61</v>
      </c>
      <c r="F29" s="125">
        <v>111</v>
      </c>
      <c r="G29" s="125">
        <v>172.58</v>
      </c>
      <c r="H29" s="155">
        <f>D29+F29</f>
        <v>600.15</v>
      </c>
      <c r="I29" s="113">
        <f>E29+G29</f>
        <v>831.19</v>
      </c>
      <c r="J29" s="153" t="s">
        <v>33</v>
      </c>
      <c r="L29" s="62"/>
      <c r="M29" s="62"/>
      <c r="N29" s="62"/>
      <c r="O29" s="62"/>
    </row>
  </sheetData>
  <sheetProtection algorithmName="SHA-512" hashValue="ArP2PB7dstcMV4bdGbEdkocz+mCjtDz1abdxnnVc4m69EAqQo6asD4WQSo9oKLOYeiqqjntvKYVDBj1Spztfmw==" saltValue="d2Wa9V6pVuab035uIY9C3A==" spinCount="100000" sheet="1" objects="1" scenarios="1"/>
  <mergeCells count="25">
    <mergeCell ref="H26:I26"/>
    <mergeCell ref="A25:G25"/>
    <mergeCell ref="A26:A27"/>
    <mergeCell ref="B26:B27"/>
    <mergeCell ref="C26:C27"/>
    <mergeCell ref="D26:E26"/>
    <mergeCell ref="F26:G26"/>
    <mergeCell ref="A16:G16"/>
    <mergeCell ref="D17:E17"/>
    <mergeCell ref="F17:G17"/>
    <mergeCell ref="H17:I17"/>
    <mergeCell ref="J17:M17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9"/>
  <sheetViews>
    <sheetView topLeftCell="A10" workbookViewId="0">
      <selection activeCell="I36" sqref="I36"/>
    </sheetView>
  </sheetViews>
  <sheetFormatPr defaultRowHeight="15" x14ac:dyDescent="0.25"/>
  <sheetData>
    <row r="1" spans="1:15" ht="15.75" thickBot="1" x14ac:dyDescent="0.3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1"/>
      <c r="K1" s="2"/>
      <c r="L1" s="3"/>
    </row>
    <row r="2" spans="1:15" ht="15.75" thickBot="1" x14ac:dyDescent="0.3">
      <c r="A2" s="219" t="s">
        <v>50</v>
      </c>
      <c r="B2" s="220"/>
      <c r="C2" s="220"/>
      <c r="D2" s="220"/>
      <c r="E2" s="220"/>
      <c r="F2" s="220"/>
      <c r="G2" s="220"/>
      <c r="H2" s="220"/>
      <c r="I2" s="220"/>
      <c r="J2" s="4"/>
      <c r="K2" s="4"/>
      <c r="L2" s="3"/>
    </row>
    <row r="3" spans="1:15" ht="15.75" thickBot="1" x14ac:dyDescent="0.3">
      <c r="A3" s="221" t="s">
        <v>51</v>
      </c>
      <c r="B3" s="222"/>
      <c r="C3" s="222"/>
      <c r="D3" s="222"/>
      <c r="E3" s="222"/>
      <c r="F3" s="222"/>
      <c r="G3" s="222"/>
      <c r="H3" s="222"/>
      <c r="I3" s="222"/>
      <c r="J3" s="4"/>
      <c r="K3" s="5"/>
      <c r="L3" s="3"/>
    </row>
    <row r="4" spans="1:15" ht="30.75" thickBot="1" x14ac:dyDescent="0.3">
      <c r="A4" s="6" t="s">
        <v>3</v>
      </c>
      <c r="B4" s="223" t="s">
        <v>52</v>
      </c>
      <c r="C4" s="223"/>
      <c r="D4" s="223"/>
      <c r="E4" s="223"/>
      <c r="F4" s="223"/>
      <c r="G4" s="223"/>
      <c r="H4" s="223"/>
      <c r="I4" s="223"/>
      <c r="J4" s="7"/>
      <c r="K4" s="8"/>
    </row>
    <row r="5" spans="1:15" ht="16.5" thickTop="1" thickBot="1" x14ac:dyDescent="0.3">
      <c r="A5" s="224" t="s">
        <v>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5" ht="16.5" thickTop="1" thickBot="1" x14ac:dyDescent="0.3">
      <c r="A6" s="9"/>
      <c r="B6" s="9"/>
      <c r="C6" s="9"/>
      <c r="D6" s="211" t="s">
        <v>6</v>
      </c>
      <c r="E6" s="211"/>
      <c r="F6" s="211"/>
      <c r="G6" s="211"/>
      <c r="H6" s="212" t="s">
        <v>7</v>
      </c>
      <c r="I6" s="213"/>
      <c r="J6" s="216" t="s">
        <v>8</v>
      </c>
      <c r="K6" s="216"/>
    </row>
    <row r="7" spans="1:15" ht="16.5" thickTop="1" thickBot="1" x14ac:dyDescent="0.3">
      <c r="A7" s="211" t="s">
        <v>9</v>
      </c>
      <c r="B7" s="211" t="s">
        <v>10</v>
      </c>
      <c r="C7" s="211" t="s">
        <v>11</v>
      </c>
      <c r="D7" s="211" t="s">
        <v>12</v>
      </c>
      <c r="E7" s="211"/>
      <c r="F7" s="211" t="s">
        <v>13</v>
      </c>
      <c r="G7" s="211"/>
      <c r="H7" s="214"/>
      <c r="I7" s="215"/>
      <c r="J7" s="216"/>
      <c r="K7" s="216"/>
    </row>
    <row r="8" spans="1:15" ht="16.5" thickTop="1" thickBot="1" x14ac:dyDescent="0.3">
      <c r="A8" s="211"/>
      <c r="B8" s="211"/>
      <c r="C8" s="211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5" ht="16.5" thickTop="1" thickBot="1" x14ac:dyDescent="0.3">
      <c r="A9" s="211"/>
      <c r="B9" s="211"/>
      <c r="C9" s="211"/>
      <c r="D9" s="10" t="s">
        <v>16</v>
      </c>
      <c r="E9" s="10" t="s">
        <v>16</v>
      </c>
      <c r="F9" s="10" t="s">
        <v>16</v>
      </c>
      <c r="G9" s="10" t="s">
        <v>16</v>
      </c>
      <c r="H9" s="10" t="s">
        <v>16</v>
      </c>
      <c r="I9" s="10" t="s">
        <v>16</v>
      </c>
      <c r="J9" s="10" t="s">
        <v>16</v>
      </c>
      <c r="K9" s="10" t="s">
        <v>16</v>
      </c>
    </row>
    <row r="10" spans="1:15" ht="16.5" thickTop="1" thickBot="1" x14ac:dyDescent="0.3">
      <c r="A10" s="11">
        <v>1</v>
      </c>
      <c r="B10" s="12" t="s">
        <v>17</v>
      </c>
      <c r="C10" s="12" t="s">
        <v>18</v>
      </c>
      <c r="D10" s="13">
        <v>57.25</v>
      </c>
      <c r="E10" s="14">
        <v>50</v>
      </c>
      <c r="F10" s="13">
        <v>35</v>
      </c>
      <c r="G10" s="14">
        <v>100</v>
      </c>
      <c r="H10" s="15">
        <v>50</v>
      </c>
      <c r="I10" s="16">
        <v>50</v>
      </c>
      <c r="J10" s="17">
        <f t="shared" ref="J10:J12" si="0">SUM(D10+F10+H10)</f>
        <v>142.25</v>
      </c>
      <c r="K10" s="18">
        <f>E10+G10+I10</f>
        <v>200</v>
      </c>
      <c r="L10" s="165"/>
    </row>
    <row r="11" spans="1:15" ht="16.5" thickTop="1" thickBot="1" x14ac:dyDescent="0.3">
      <c r="A11" s="19">
        <v>2</v>
      </c>
      <c r="B11" s="12" t="s">
        <v>19</v>
      </c>
      <c r="C11" s="12" t="s">
        <v>20</v>
      </c>
      <c r="D11" s="20">
        <v>27</v>
      </c>
      <c r="E11" s="20">
        <f>D11*E10/D10</f>
        <v>23.580786026200872</v>
      </c>
      <c r="F11" s="20">
        <v>35</v>
      </c>
      <c r="G11" s="20">
        <f>F11*G10/F10</f>
        <v>100</v>
      </c>
      <c r="H11" s="20">
        <v>49</v>
      </c>
      <c r="I11" s="21">
        <f>H11*I10/H10</f>
        <v>49</v>
      </c>
      <c r="J11" s="22">
        <f t="shared" si="0"/>
        <v>111</v>
      </c>
      <c r="K11" s="22">
        <f>E11+G11+I11</f>
        <v>172.58078602620088</v>
      </c>
      <c r="L11" s="165"/>
    </row>
    <row r="12" spans="1:15" ht="15.75" thickBot="1" x14ac:dyDescent="0.3">
      <c r="A12" s="23">
        <v>3</v>
      </c>
      <c r="B12" s="12" t="s">
        <v>21</v>
      </c>
      <c r="C12" s="12" t="s">
        <v>22</v>
      </c>
      <c r="D12" s="24">
        <v>48</v>
      </c>
      <c r="E12" s="24">
        <f>D12*E10/D10</f>
        <v>41.921397379912662</v>
      </c>
      <c r="F12" s="24">
        <v>35</v>
      </c>
      <c r="G12" s="24">
        <f>F12*G10/F10</f>
        <v>100</v>
      </c>
      <c r="H12" s="24">
        <v>50</v>
      </c>
      <c r="I12" s="24">
        <f>H12*I10/H10</f>
        <v>50</v>
      </c>
      <c r="J12" s="22">
        <f t="shared" si="0"/>
        <v>133</v>
      </c>
      <c r="K12" s="25">
        <f>E12+G12+I12</f>
        <v>191.92139737991266</v>
      </c>
      <c r="L12" s="165"/>
      <c r="O12" s="134"/>
    </row>
    <row r="13" spans="1:15" ht="15.75" thickBot="1" x14ac:dyDescent="0.3">
      <c r="A13" s="26">
        <v>4</v>
      </c>
      <c r="B13" s="12" t="s">
        <v>48</v>
      </c>
      <c r="C13" s="12" t="s">
        <v>49</v>
      </c>
      <c r="D13" s="24">
        <v>27</v>
      </c>
      <c r="E13" s="27">
        <f>D13*E10/D10</f>
        <v>23.580786026200872</v>
      </c>
      <c r="F13" s="24">
        <v>33</v>
      </c>
      <c r="G13" s="27">
        <f>F13*G10/F10</f>
        <v>94.285714285714292</v>
      </c>
      <c r="H13" s="24">
        <v>45</v>
      </c>
      <c r="I13" s="28">
        <f>H13*I10/H10</f>
        <v>45</v>
      </c>
      <c r="J13" s="22">
        <v>105</v>
      </c>
      <c r="K13" s="25">
        <f>E13+G13+I13</f>
        <v>162.86650031191516</v>
      </c>
      <c r="L13" s="165"/>
    </row>
    <row r="14" spans="1:15" ht="15.75" thickBot="1" x14ac:dyDescent="0.3">
      <c r="A14" s="26">
        <v>5</v>
      </c>
      <c r="B14" s="12" t="s">
        <v>23</v>
      </c>
      <c r="C14" s="12" t="s">
        <v>24</v>
      </c>
      <c r="D14" s="27">
        <v>20.7</v>
      </c>
      <c r="E14" s="29">
        <f>D14*E10/D10</f>
        <v>18.078602620087338</v>
      </c>
      <c r="F14" s="27">
        <v>32</v>
      </c>
      <c r="G14" s="29">
        <f>F14*G10/F10</f>
        <v>91.428571428571431</v>
      </c>
      <c r="H14" s="27">
        <v>49.6</v>
      </c>
      <c r="I14" s="29">
        <f>H14*I10/H10</f>
        <v>49.6</v>
      </c>
      <c r="J14" s="22">
        <f t="shared" ref="J14" si="1">SUM(D14+F14+H14)</f>
        <v>102.30000000000001</v>
      </c>
      <c r="K14" s="25">
        <f>E14+G14+I14</f>
        <v>159.10717404865878</v>
      </c>
      <c r="L14" s="165"/>
    </row>
    <row r="15" spans="1:15" ht="15.75" thickBot="1" x14ac:dyDescent="0.3"/>
    <row r="16" spans="1:15" ht="15.75" thickBot="1" x14ac:dyDescent="0.3">
      <c r="A16" s="226" t="s">
        <v>27</v>
      </c>
      <c r="B16" s="227"/>
      <c r="C16" s="227"/>
      <c r="D16" s="227"/>
      <c r="E16" s="227"/>
      <c r="F16" s="227"/>
      <c r="G16" s="227"/>
      <c r="H16" s="31"/>
      <c r="I16" s="31"/>
      <c r="J16" s="3"/>
    </row>
    <row r="17" spans="1:15" ht="27.75" thickTop="1" thickBot="1" x14ac:dyDescent="0.3">
      <c r="A17" s="32" t="s">
        <v>9</v>
      </c>
      <c r="B17" s="33" t="s">
        <v>10</v>
      </c>
      <c r="C17" s="32" t="s">
        <v>11</v>
      </c>
      <c r="D17" s="228" t="s">
        <v>28</v>
      </c>
      <c r="E17" s="228"/>
      <c r="F17" s="228" t="s">
        <v>29</v>
      </c>
      <c r="G17" s="228"/>
      <c r="H17" s="224" t="s">
        <v>8</v>
      </c>
      <c r="I17" s="225"/>
      <c r="J17" s="229" t="s">
        <v>30</v>
      </c>
      <c r="K17" s="230"/>
      <c r="L17" s="230"/>
      <c r="M17" s="230"/>
      <c r="N17" s="34"/>
    </row>
    <row r="18" spans="1:15" ht="27" thickTop="1" thickBot="1" x14ac:dyDescent="0.3">
      <c r="A18" s="32"/>
      <c r="B18" s="35"/>
      <c r="C18" s="32"/>
      <c r="D18" s="53" t="s">
        <v>31</v>
      </c>
      <c r="E18" s="36" t="s">
        <v>32</v>
      </c>
      <c r="F18" s="36" t="s">
        <v>31</v>
      </c>
      <c r="G18" s="37" t="s">
        <v>32</v>
      </c>
      <c r="H18" s="38" t="s">
        <v>31</v>
      </c>
      <c r="I18" s="39" t="s">
        <v>32</v>
      </c>
      <c r="J18" s="40" t="s">
        <v>33</v>
      </c>
      <c r="K18" s="41" t="s">
        <v>34</v>
      </c>
      <c r="L18" s="41" t="s">
        <v>35</v>
      </c>
      <c r="M18" s="41" t="s">
        <v>36</v>
      </c>
      <c r="N18" s="42" t="s">
        <v>37</v>
      </c>
    </row>
    <row r="19" spans="1:15" ht="16.5" thickTop="1" thickBot="1" x14ac:dyDescent="0.3">
      <c r="A19" s="36">
        <v>1</v>
      </c>
      <c r="B19" s="12" t="s">
        <v>17</v>
      </c>
      <c r="C19" s="12" t="s">
        <v>18</v>
      </c>
      <c r="D19" s="158">
        <v>478.38</v>
      </c>
      <c r="E19" s="159">
        <v>590.29</v>
      </c>
      <c r="F19" s="56">
        <v>142.25</v>
      </c>
      <c r="G19" s="43">
        <v>200</v>
      </c>
      <c r="H19" s="135">
        <f>D19+F19</f>
        <v>620.63</v>
      </c>
      <c r="I19" s="44">
        <f>E19+G19</f>
        <v>790.29</v>
      </c>
      <c r="J19" s="136" t="s">
        <v>38</v>
      </c>
      <c r="K19" s="136" t="s">
        <v>39</v>
      </c>
      <c r="L19" s="45" t="s">
        <v>40</v>
      </c>
      <c r="M19" s="136" t="s">
        <v>41</v>
      </c>
      <c r="N19" s="46"/>
      <c r="O19" s="166"/>
    </row>
    <row r="20" spans="1:15" ht="15.75" thickBot="1" x14ac:dyDescent="0.3">
      <c r="A20" s="36">
        <v>2</v>
      </c>
      <c r="B20" s="12" t="s">
        <v>19</v>
      </c>
      <c r="C20" s="12" t="s">
        <v>20</v>
      </c>
      <c r="D20" s="158">
        <v>489.15</v>
      </c>
      <c r="E20" s="158">
        <v>572.51</v>
      </c>
      <c r="F20" s="160">
        <v>111</v>
      </c>
      <c r="G20" s="43">
        <v>172.58078602620088</v>
      </c>
      <c r="H20" s="137">
        <f>D20+F20:F21</f>
        <v>600.15</v>
      </c>
      <c r="I20" s="138">
        <f>E20+G20</f>
        <v>745.09078602620093</v>
      </c>
      <c r="J20" s="136" t="s">
        <v>42</v>
      </c>
      <c r="K20" s="136" t="s">
        <v>39</v>
      </c>
      <c r="L20" s="45" t="s">
        <v>43</v>
      </c>
      <c r="M20" s="136" t="s">
        <v>41</v>
      </c>
      <c r="N20" s="46"/>
      <c r="O20" s="166"/>
    </row>
    <row r="21" spans="1:15" ht="15.75" thickBot="1" x14ac:dyDescent="0.3">
      <c r="A21" s="36">
        <v>3</v>
      </c>
      <c r="B21" s="12" t="s">
        <v>21</v>
      </c>
      <c r="C21" s="12" t="s">
        <v>22</v>
      </c>
      <c r="D21" s="158">
        <v>449.85</v>
      </c>
      <c r="E21" s="158">
        <v>547.65</v>
      </c>
      <c r="F21" s="161">
        <v>133</v>
      </c>
      <c r="G21" s="47">
        <v>191.92139737991266</v>
      </c>
      <c r="H21" s="30">
        <f>D21+F21</f>
        <v>582.85</v>
      </c>
      <c r="I21" s="49">
        <f>E21+G21</f>
        <v>739.5713973799127</v>
      </c>
      <c r="J21" s="45" t="s">
        <v>40</v>
      </c>
      <c r="K21" s="136" t="s">
        <v>38</v>
      </c>
      <c r="L21" s="136" t="s">
        <v>39</v>
      </c>
      <c r="M21" s="136" t="s">
        <v>41</v>
      </c>
      <c r="N21" s="46"/>
      <c r="O21" s="166"/>
    </row>
    <row r="22" spans="1:15" ht="15.75" thickBot="1" x14ac:dyDescent="0.3">
      <c r="A22" s="36">
        <v>4</v>
      </c>
      <c r="B22" s="12" t="s">
        <v>48</v>
      </c>
      <c r="C22" s="12" t="s">
        <v>49</v>
      </c>
      <c r="D22" s="158">
        <v>378.75</v>
      </c>
      <c r="E22" s="158">
        <v>459.08</v>
      </c>
      <c r="F22" s="162">
        <v>105</v>
      </c>
      <c r="G22" s="47">
        <v>162.86650031191516</v>
      </c>
      <c r="H22" s="30">
        <f>D22+F22</f>
        <v>483.75</v>
      </c>
      <c r="I22" s="50">
        <f>E22+G22</f>
        <v>621.94650031191509</v>
      </c>
      <c r="J22" s="136" t="s">
        <v>38</v>
      </c>
      <c r="K22" s="45" t="s">
        <v>43</v>
      </c>
      <c r="L22" s="46"/>
      <c r="M22" s="46"/>
      <c r="N22" s="46"/>
      <c r="O22" s="166"/>
    </row>
    <row r="23" spans="1:15" ht="15.75" thickBot="1" x14ac:dyDescent="0.3">
      <c r="A23" s="58">
        <v>5</v>
      </c>
      <c r="B23" s="12" t="s">
        <v>23</v>
      </c>
      <c r="C23" s="12" t="s">
        <v>24</v>
      </c>
      <c r="D23" s="56">
        <v>394.3</v>
      </c>
      <c r="E23" s="158">
        <v>457.52</v>
      </c>
      <c r="F23" s="161">
        <v>102.30000000000001</v>
      </c>
      <c r="G23" s="48">
        <v>159.10717404865878</v>
      </c>
      <c r="H23" s="25">
        <f>D23+F23</f>
        <v>496.6</v>
      </c>
      <c r="I23" s="49">
        <f>E23+G23</f>
        <v>616.62717404865873</v>
      </c>
      <c r="J23" s="136" t="s">
        <v>42</v>
      </c>
      <c r="K23" s="45" t="s">
        <v>40</v>
      </c>
      <c r="L23" s="136" t="s">
        <v>39</v>
      </c>
      <c r="M23" s="51"/>
      <c r="N23" s="46"/>
      <c r="O23" s="166"/>
    </row>
    <row r="24" spans="1:15" ht="15.75" thickBot="1" x14ac:dyDescent="0.3">
      <c r="B24" s="52"/>
      <c r="C24" s="52"/>
    </row>
    <row r="25" spans="1:15" ht="15.75" thickBot="1" x14ac:dyDescent="0.3">
      <c r="A25" s="231" t="s">
        <v>44</v>
      </c>
      <c r="B25" s="232"/>
      <c r="C25" s="232"/>
      <c r="D25" s="232"/>
      <c r="E25" s="232"/>
      <c r="F25" s="232"/>
      <c r="G25" s="232"/>
      <c r="H25" s="31"/>
      <c r="I25" s="31"/>
      <c r="J25" s="3"/>
    </row>
    <row r="26" spans="1:15" ht="16.5" thickTop="1" thickBot="1" x14ac:dyDescent="0.3">
      <c r="A26" s="228" t="s">
        <v>9</v>
      </c>
      <c r="B26" s="233" t="s">
        <v>10</v>
      </c>
      <c r="C26" s="228" t="s">
        <v>11</v>
      </c>
      <c r="D26" s="228" t="s">
        <v>28</v>
      </c>
      <c r="E26" s="228"/>
      <c r="F26" s="228" t="s">
        <v>29</v>
      </c>
      <c r="G26" s="228"/>
      <c r="H26" s="224" t="s">
        <v>8</v>
      </c>
      <c r="I26" s="225"/>
    </row>
    <row r="27" spans="1:15" ht="27" thickTop="1" thickBot="1" x14ac:dyDescent="0.3">
      <c r="A27" s="228"/>
      <c r="B27" s="234"/>
      <c r="C27" s="228"/>
      <c r="D27" s="53" t="s">
        <v>31</v>
      </c>
      <c r="E27" s="36" t="s">
        <v>32</v>
      </c>
      <c r="F27" s="36" t="s">
        <v>31</v>
      </c>
      <c r="G27" s="37" t="s">
        <v>32</v>
      </c>
      <c r="H27" s="54" t="s">
        <v>31</v>
      </c>
      <c r="I27" s="55" t="s">
        <v>32</v>
      </c>
    </row>
    <row r="28" spans="1:15" ht="16.5" thickTop="1" thickBot="1" x14ac:dyDescent="0.3">
      <c r="A28" s="139">
        <v>1</v>
      </c>
      <c r="B28" s="12" t="s">
        <v>21</v>
      </c>
      <c r="C28" s="12" t="s">
        <v>22</v>
      </c>
      <c r="D28" s="158">
        <v>449.85</v>
      </c>
      <c r="E28" s="158">
        <v>547.65</v>
      </c>
      <c r="F28" s="161">
        <v>133</v>
      </c>
      <c r="G28" s="47">
        <v>191.92139737991266</v>
      </c>
      <c r="H28" s="22">
        <f>D28+F28</f>
        <v>582.85</v>
      </c>
      <c r="I28" s="57">
        <f>E28+G28</f>
        <v>739.5713973799127</v>
      </c>
      <c r="J28" s="140" t="s">
        <v>33</v>
      </c>
    </row>
    <row r="29" spans="1:15" ht="15.75" thickBot="1" x14ac:dyDescent="0.3">
      <c r="A29" s="141">
        <v>2</v>
      </c>
      <c r="B29" s="12" t="s">
        <v>48</v>
      </c>
      <c r="C29" s="12" t="s">
        <v>49</v>
      </c>
      <c r="D29" s="158">
        <v>378.75</v>
      </c>
      <c r="E29" s="158">
        <v>459.08</v>
      </c>
      <c r="F29" s="162">
        <v>105</v>
      </c>
      <c r="G29" s="47">
        <v>162.86650031191516</v>
      </c>
      <c r="H29" s="30">
        <f>D29+F29</f>
        <v>483.75</v>
      </c>
      <c r="I29" s="163">
        <f>E29+G29</f>
        <v>621.94650031191509</v>
      </c>
      <c r="J29" s="164" t="s">
        <v>34</v>
      </c>
      <c r="M29" s="167"/>
    </row>
  </sheetData>
  <sheetProtection algorithmName="SHA-512" hashValue="gHbL+/2QvoVK2dnG/b9ixBgQp8x9hf0ghaisuYiiTTxVQxCI6e7iOQMEW+Qhk7PnOVZORMEifu1BwH5W7N+PiA==" saltValue="+5fVJqZMQ9QbI1HTSHDhFQ==" spinCount="100000" sheet="1" objects="1" scenarios="1"/>
  <mergeCells count="25">
    <mergeCell ref="H26:I26"/>
    <mergeCell ref="A25:G25"/>
    <mergeCell ref="A26:A27"/>
    <mergeCell ref="B26:B27"/>
    <mergeCell ref="C26:C27"/>
    <mergeCell ref="D26:E26"/>
    <mergeCell ref="F26:G26"/>
    <mergeCell ref="A16:G16"/>
    <mergeCell ref="D17:E17"/>
    <mergeCell ref="F17:G17"/>
    <mergeCell ref="H17:I17"/>
    <mergeCell ref="J17:M17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8"/>
  <sheetViews>
    <sheetView tabSelected="1" workbookViewId="0">
      <selection activeCell="O16" sqref="O16"/>
    </sheetView>
  </sheetViews>
  <sheetFormatPr defaultRowHeight="15" x14ac:dyDescent="0.25"/>
  <sheetData>
    <row r="1" spans="1:15" ht="15.75" thickBot="1" x14ac:dyDescent="0.3">
      <c r="A1" s="217" t="s">
        <v>0</v>
      </c>
      <c r="B1" s="218"/>
      <c r="C1" s="218"/>
      <c r="D1" s="218"/>
      <c r="E1" s="218"/>
      <c r="F1" s="218"/>
      <c r="G1" s="218"/>
      <c r="H1" s="218"/>
      <c r="I1" s="218"/>
      <c r="J1" s="1"/>
      <c r="K1" s="2"/>
      <c r="L1" s="3"/>
    </row>
    <row r="2" spans="1:15" ht="15.75" thickBot="1" x14ac:dyDescent="0.3">
      <c r="A2" s="219" t="s">
        <v>53</v>
      </c>
      <c r="B2" s="220"/>
      <c r="C2" s="220"/>
      <c r="D2" s="220"/>
      <c r="E2" s="220"/>
      <c r="F2" s="220"/>
      <c r="G2" s="220"/>
      <c r="H2" s="220"/>
      <c r="I2" s="220"/>
      <c r="J2" s="4"/>
      <c r="K2" s="4"/>
      <c r="L2" s="3"/>
    </row>
    <row r="3" spans="1:15" ht="15.75" thickBot="1" x14ac:dyDescent="0.3">
      <c r="A3" s="221" t="s">
        <v>54</v>
      </c>
      <c r="B3" s="222"/>
      <c r="C3" s="222"/>
      <c r="D3" s="222"/>
      <c r="E3" s="222"/>
      <c r="F3" s="222"/>
      <c r="G3" s="222"/>
      <c r="H3" s="222"/>
      <c r="I3" s="222"/>
      <c r="J3" s="4"/>
      <c r="K3" s="5"/>
      <c r="L3" s="3"/>
    </row>
    <row r="4" spans="1:15" ht="30.75" thickBot="1" x14ac:dyDescent="0.3">
      <c r="A4" s="6" t="s">
        <v>3</v>
      </c>
      <c r="B4" s="223" t="s">
        <v>65</v>
      </c>
      <c r="C4" s="223"/>
      <c r="D4" s="223"/>
      <c r="E4" s="223"/>
      <c r="F4" s="223"/>
      <c r="G4" s="223"/>
      <c r="H4" s="223"/>
      <c r="I4" s="223"/>
      <c r="J4" s="7"/>
      <c r="K4" s="8"/>
    </row>
    <row r="5" spans="1:15" ht="16.5" thickTop="1" thickBot="1" x14ac:dyDescent="0.3">
      <c r="A5" s="224" t="s">
        <v>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</row>
    <row r="6" spans="1:15" ht="16.5" thickTop="1" thickBot="1" x14ac:dyDescent="0.3">
      <c r="A6" s="9"/>
      <c r="B6" s="9"/>
      <c r="C6" s="9"/>
      <c r="D6" s="211" t="s">
        <v>6</v>
      </c>
      <c r="E6" s="211"/>
      <c r="F6" s="211"/>
      <c r="G6" s="211"/>
      <c r="H6" s="212" t="s">
        <v>7</v>
      </c>
      <c r="I6" s="213"/>
      <c r="J6" s="216" t="s">
        <v>8</v>
      </c>
      <c r="K6" s="216"/>
    </row>
    <row r="7" spans="1:15" ht="16.5" thickTop="1" thickBot="1" x14ac:dyDescent="0.3">
      <c r="A7" s="211" t="s">
        <v>9</v>
      </c>
      <c r="B7" s="211" t="s">
        <v>10</v>
      </c>
      <c r="C7" s="211" t="s">
        <v>11</v>
      </c>
      <c r="D7" s="211" t="s">
        <v>12</v>
      </c>
      <c r="E7" s="211"/>
      <c r="F7" s="211" t="s">
        <v>13</v>
      </c>
      <c r="G7" s="211"/>
      <c r="H7" s="214"/>
      <c r="I7" s="215"/>
      <c r="J7" s="216"/>
      <c r="K7" s="216"/>
    </row>
    <row r="8" spans="1:15" ht="16.5" thickTop="1" thickBot="1" x14ac:dyDescent="0.3">
      <c r="A8" s="211"/>
      <c r="B8" s="211"/>
      <c r="C8" s="211"/>
      <c r="D8" s="10" t="s">
        <v>14</v>
      </c>
      <c r="E8" s="10" t="s">
        <v>15</v>
      </c>
      <c r="F8" s="10" t="s">
        <v>14</v>
      </c>
      <c r="G8" s="10" t="s">
        <v>15</v>
      </c>
      <c r="H8" s="10" t="s">
        <v>14</v>
      </c>
      <c r="I8" s="10" t="s">
        <v>15</v>
      </c>
      <c r="J8" s="10" t="s">
        <v>14</v>
      </c>
      <c r="K8" s="10" t="s">
        <v>15</v>
      </c>
    </row>
    <row r="9" spans="1:15" ht="16.5" thickTop="1" thickBot="1" x14ac:dyDescent="0.3">
      <c r="A9" s="211"/>
      <c r="B9" s="211"/>
      <c r="C9" s="211"/>
      <c r="D9" s="10" t="s">
        <v>16</v>
      </c>
      <c r="E9" s="10" t="s">
        <v>16</v>
      </c>
      <c r="F9" s="10" t="s">
        <v>16</v>
      </c>
      <c r="G9" s="10" t="s">
        <v>16</v>
      </c>
      <c r="H9" s="10" t="s">
        <v>16</v>
      </c>
      <c r="I9" s="10" t="s">
        <v>16</v>
      </c>
      <c r="J9" s="10" t="s">
        <v>16</v>
      </c>
      <c r="K9" s="10" t="s">
        <v>16</v>
      </c>
    </row>
    <row r="10" spans="1:15" ht="16.5" thickTop="1" thickBot="1" x14ac:dyDescent="0.3">
      <c r="A10" s="11">
        <v>1</v>
      </c>
      <c r="B10" s="12" t="s">
        <v>17</v>
      </c>
      <c r="C10" s="12" t="s">
        <v>18</v>
      </c>
      <c r="D10" s="13">
        <v>57.25</v>
      </c>
      <c r="E10" s="14">
        <v>50</v>
      </c>
      <c r="F10" s="13">
        <v>35</v>
      </c>
      <c r="G10" s="14">
        <v>100</v>
      </c>
      <c r="H10" s="15">
        <v>50</v>
      </c>
      <c r="I10" s="16">
        <v>50</v>
      </c>
      <c r="J10" s="17">
        <f t="shared" ref="J10:J12" si="0">SUM(D10+F10+H10)</f>
        <v>142.25</v>
      </c>
      <c r="K10" s="18">
        <f>E10+G10+I10</f>
        <v>200</v>
      </c>
      <c r="L10" s="158"/>
    </row>
    <row r="11" spans="1:15" ht="16.5" thickTop="1" thickBot="1" x14ac:dyDescent="0.3">
      <c r="A11" s="19">
        <v>2</v>
      </c>
      <c r="B11" s="12" t="s">
        <v>19</v>
      </c>
      <c r="C11" s="12" t="s">
        <v>20</v>
      </c>
      <c r="D11" s="20">
        <v>27</v>
      </c>
      <c r="E11" s="20">
        <f>D11*E10/D10</f>
        <v>23.580786026200872</v>
      </c>
      <c r="F11" s="20">
        <v>35</v>
      </c>
      <c r="G11" s="20">
        <f>F11*G10/F10</f>
        <v>100</v>
      </c>
      <c r="H11" s="20">
        <v>49</v>
      </c>
      <c r="I11" s="21">
        <f>H11*I10/H10</f>
        <v>49</v>
      </c>
      <c r="J11" s="22">
        <f t="shared" si="0"/>
        <v>111</v>
      </c>
      <c r="K11" s="22">
        <f>E11+G11+I11</f>
        <v>172.58078602620088</v>
      </c>
      <c r="L11" s="158"/>
    </row>
    <row r="12" spans="1:15" ht="15.75" thickBot="1" x14ac:dyDescent="0.3">
      <c r="A12" s="23">
        <v>3</v>
      </c>
      <c r="B12" s="12" t="s">
        <v>21</v>
      </c>
      <c r="C12" s="12" t="s">
        <v>22</v>
      </c>
      <c r="D12" s="24">
        <v>48</v>
      </c>
      <c r="E12" s="24">
        <f>D12*E10/D10</f>
        <v>41.921397379912662</v>
      </c>
      <c r="F12" s="24">
        <v>35</v>
      </c>
      <c r="G12" s="24">
        <f>F12*G10/F10</f>
        <v>100</v>
      </c>
      <c r="H12" s="24">
        <v>50</v>
      </c>
      <c r="I12" s="24">
        <f>H12*I10/H10</f>
        <v>50</v>
      </c>
      <c r="J12" s="22">
        <f t="shared" si="0"/>
        <v>133</v>
      </c>
      <c r="K12" s="25">
        <f>E12+G12+I12</f>
        <v>191.92139737991266</v>
      </c>
      <c r="L12" s="158"/>
      <c r="O12" s="134"/>
    </row>
    <row r="13" spans="1:15" ht="15.75" thickBot="1" x14ac:dyDescent="0.3">
      <c r="A13" s="26">
        <v>4</v>
      </c>
      <c r="B13" s="12" t="s">
        <v>55</v>
      </c>
      <c r="C13" s="12" t="s">
        <v>56</v>
      </c>
      <c r="D13" s="24">
        <v>28.8</v>
      </c>
      <c r="E13" s="27">
        <f>D13*E10/D10</f>
        <v>25.152838427947597</v>
      </c>
      <c r="F13" s="24">
        <v>35</v>
      </c>
      <c r="G13" s="27">
        <f>F13*G10/F10</f>
        <v>100</v>
      </c>
      <c r="H13" s="24">
        <v>50</v>
      </c>
      <c r="I13" s="28">
        <f>H13*I10/H10</f>
        <v>50</v>
      </c>
      <c r="J13" s="22">
        <f>D13+F13+H13</f>
        <v>113.8</v>
      </c>
      <c r="K13" s="25">
        <f>E13+G13+I13</f>
        <v>175.15283842794759</v>
      </c>
      <c r="L13" s="158"/>
    </row>
    <row r="14" spans="1:15" ht="15.75" thickBot="1" x14ac:dyDescent="0.3">
      <c r="A14" s="26">
        <v>5</v>
      </c>
      <c r="B14" s="12" t="s">
        <v>57</v>
      </c>
      <c r="C14" s="12" t="s">
        <v>58</v>
      </c>
      <c r="D14" s="27">
        <v>15.6</v>
      </c>
      <c r="E14" s="29">
        <f>D14*E10/D10</f>
        <v>13.624454148471616</v>
      </c>
      <c r="F14" s="27">
        <v>20</v>
      </c>
      <c r="G14" s="29">
        <f>F14*G10/F10</f>
        <v>57.142857142857146</v>
      </c>
      <c r="H14" s="27">
        <v>26</v>
      </c>
      <c r="I14" s="29">
        <f>H14*I10/H10</f>
        <v>26</v>
      </c>
      <c r="J14" s="22">
        <f>D14+F14+H14</f>
        <v>61.6</v>
      </c>
      <c r="K14" s="25">
        <f>E14+G14+I14</f>
        <v>96.767311291328767</v>
      </c>
      <c r="L14" s="158"/>
    </row>
    <row r="15" spans="1:15" ht="15.75" thickBot="1" x14ac:dyDescent="0.3"/>
    <row r="16" spans="1:15" ht="15.75" thickBot="1" x14ac:dyDescent="0.3">
      <c r="A16" s="226" t="s">
        <v>27</v>
      </c>
      <c r="B16" s="227"/>
      <c r="C16" s="227"/>
      <c r="D16" s="227"/>
      <c r="E16" s="227"/>
      <c r="F16" s="227"/>
      <c r="G16" s="227"/>
      <c r="H16" s="31"/>
      <c r="I16" s="31"/>
      <c r="J16" s="3"/>
    </row>
    <row r="17" spans="1:15" ht="27.75" thickTop="1" thickBot="1" x14ac:dyDescent="0.3">
      <c r="A17" s="32" t="s">
        <v>9</v>
      </c>
      <c r="B17" s="33" t="s">
        <v>10</v>
      </c>
      <c r="C17" s="32" t="s">
        <v>11</v>
      </c>
      <c r="D17" s="228" t="s">
        <v>28</v>
      </c>
      <c r="E17" s="228"/>
      <c r="F17" s="228" t="s">
        <v>29</v>
      </c>
      <c r="G17" s="228"/>
      <c r="H17" s="224" t="s">
        <v>8</v>
      </c>
      <c r="I17" s="225"/>
      <c r="J17" s="229" t="s">
        <v>30</v>
      </c>
      <c r="K17" s="230"/>
      <c r="L17" s="230"/>
      <c r="M17" s="230"/>
      <c r="N17" s="34"/>
    </row>
    <row r="18" spans="1:15" ht="27" thickTop="1" thickBot="1" x14ac:dyDescent="0.3">
      <c r="A18" s="32"/>
      <c r="B18" s="35"/>
      <c r="C18" s="32"/>
      <c r="D18" s="53" t="s">
        <v>31</v>
      </c>
      <c r="E18" s="36" t="s">
        <v>32</v>
      </c>
      <c r="F18" s="36" t="s">
        <v>31</v>
      </c>
      <c r="G18" s="37" t="s">
        <v>32</v>
      </c>
      <c r="H18" s="38" t="s">
        <v>31</v>
      </c>
      <c r="I18" s="39" t="s">
        <v>32</v>
      </c>
      <c r="J18" s="40" t="s">
        <v>33</v>
      </c>
      <c r="K18" s="41" t="s">
        <v>34</v>
      </c>
      <c r="L18" s="41" t="s">
        <v>35</v>
      </c>
      <c r="M18" s="41" t="s">
        <v>36</v>
      </c>
      <c r="N18" s="42" t="s">
        <v>37</v>
      </c>
    </row>
    <row r="19" spans="1:15" ht="16.5" thickTop="1" thickBot="1" x14ac:dyDescent="0.3">
      <c r="A19" s="36">
        <v>1</v>
      </c>
      <c r="B19" s="12" t="s">
        <v>17</v>
      </c>
      <c r="C19" s="12" t="s">
        <v>18</v>
      </c>
      <c r="D19" s="158">
        <v>478.38</v>
      </c>
      <c r="E19" s="159">
        <v>739.84</v>
      </c>
      <c r="F19" s="168">
        <v>142.25</v>
      </c>
      <c r="G19" s="43">
        <v>200</v>
      </c>
      <c r="H19" s="135">
        <f t="shared" ref="H19:I23" si="1">D19+F19</f>
        <v>620.63</v>
      </c>
      <c r="I19" s="44">
        <f t="shared" si="1"/>
        <v>939.84</v>
      </c>
      <c r="J19" s="136" t="s">
        <v>38</v>
      </c>
      <c r="K19" s="136" t="s">
        <v>39</v>
      </c>
      <c r="L19" s="136" t="s">
        <v>40</v>
      </c>
      <c r="M19" s="45" t="s">
        <v>41</v>
      </c>
      <c r="N19" s="46"/>
      <c r="O19" s="158"/>
    </row>
    <row r="20" spans="1:15" ht="15.75" thickBot="1" x14ac:dyDescent="0.3">
      <c r="A20" s="36">
        <v>2</v>
      </c>
      <c r="B20" s="12" t="s">
        <v>19</v>
      </c>
      <c r="C20" s="12" t="s">
        <v>20</v>
      </c>
      <c r="D20" s="158">
        <v>489.15</v>
      </c>
      <c r="E20" s="158">
        <v>672.24</v>
      </c>
      <c r="F20" s="169">
        <v>111</v>
      </c>
      <c r="G20" s="43">
        <v>172.58078602620088</v>
      </c>
      <c r="H20" s="137">
        <f t="shared" si="1"/>
        <v>600.15</v>
      </c>
      <c r="I20" s="138">
        <f t="shared" si="1"/>
        <v>844.82078602620095</v>
      </c>
      <c r="J20" s="136" t="s">
        <v>42</v>
      </c>
      <c r="K20" s="136" t="s">
        <v>39</v>
      </c>
      <c r="L20" s="136" t="s">
        <v>43</v>
      </c>
      <c r="M20" s="45" t="s">
        <v>41</v>
      </c>
      <c r="N20" s="46"/>
      <c r="O20" s="158"/>
    </row>
    <row r="21" spans="1:15" ht="15.75" thickBot="1" x14ac:dyDescent="0.3">
      <c r="A21" s="36">
        <v>3</v>
      </c>
      <c r="B21" s="12" t="s">
        <v>21</v>
      </c>
      <c r="C21" s="12" t="s">
        <v>22</v>
      </c>
      <c r="D21" s="158">
        <v>449.85</v>
      </c>
      <c r="E21" s="158">
        <v>573.72</v>
      </c>
      <c r="F21" s="170">
        <v>133</v>
      </c>
      <c r="G21" s="47">
        <v>191.92139737991266</v>
      </c>
      <c r="H21" s="30">
        <f t="shared" si="1"/>
        <v>582.85</v>
      </c>
      <c r="I21" s="49">
        <f t="shared" si="1"/>
        <v>765.64139737991263</v>
      </c>
      <c r="J21" s="136" t="s">
        <v>40</v>
      </c>
      <c r="K21" s="136" t="s">
        <v>38</v>
      </c>
      <c r="L21" s="136" t="s">
        <v>39</v>
      </c>
      <c r="M21" s="45" t="s">
        <v>41</v>
      </c>
      <c r="N21" s="46"/>
      <c r="O21" s="158"/>
    </row>
    <row r="22" spans="1:15" ht="15.75" thickBot="1" x14ac:dyDescent="0.3">
      <c r="A22" s="36">
        <v>4</v>
      </c>
      <c r="B22" s="12" t="s">
        <v>55</v>
      </c>
      <c r="C22" s="12" t="s">
        <v>56</v>
      </c>
      <c r="D22" s="56">
        <v>274</v>
      </c>
      <c r="E22" s="56">
        <v>333.9</v>
      </c>
      <c r="F22" s="171">
        <v>113.8</v>
      </c>
      <c r="G22" s="47">
        <v>175.15283842794759</v>
      </c>
      <c r="H22" s="30">
        <f t="shared" si="1"/>
        <v>387.8</v>
      </c>
      <c r="I22" s="50">
        <f t="shared" si="1"/>
        <v>509.05283842794756</v>
      </c>
      <c r="J22" s="45" t="s">
        <v>41</v>
      </c>
      <c r="K22" s="136" t="s">
        <v>38</v>
      </c>
      <c r="L22" s="136" t="s">
        <v>59</v>
      </c>
      <c r="M22" s="136" t="s">
        <v>60</v>
      </c>
      <c r="N22" s="136" t="s">
        <v>61</v>
      </c>
      <c r="O22" s="158"/>
    </row>
    <row r="23" spans="1:15" ht="15.75" thickBot="1" x14ac:dyDescent="0.3">
      <c r="A23" s="58">
        <v>5</v>
      </c>
      <c r="B23" s="12" t="s">
        <v>57</v>
      </c>
      <c r="C23" s="12" t="s">
        <v>58</v>
      </c>
      <c r="D23" s="158">
        <v>119.54</v>
      </c>
      <c r="E23" s="158">
        <v>246.05</v>
      </c>
      <c r="F23" s="170">
        <v>61.6</v>
      </c>
      <c r="G23" s="48">
        <v>96.767311291328767</v>
      </c>
      <c r="H23" s="25">
        <f t="shared" si="1"/>
        <v>181.14000000000001</v>
      </c>
      <c r="I23" s="49">
        <f t="shared" si="1"/>
        <v>342.81731129132879</v>
      </c>
      <c r="J23" s="136" t="s">
        <v>39</v>
      </c>
      <c r="K23" s="45" t="s">
        <v>41</v>
      </c>
      <c r="L23" s="136" t="s">
        <v>38</v>
      </c>
      <c r="M23" s="136" t="s">
        <v>43</v>
      </c>
      <c r="N23" s="136" t="s">
        <v>61</v>
      </c>
      <c r="O23" s="158"/>
    </row>
    <row r="24" spans="1:15" ht="15.75" thickBot="1" x14ac:dyDescent="0.3">
      <c r="B24" s="52"/>
      <c r="C24" s="52"/>
    </row>
    <row r="25" spans="1:15" ht="15.75" thickBot="1" x14ac:dyDescent="0.3">
      <c r="A25" s="231" t="s">
        <v>44</v>
      </c>
      <c r="B25" s="232"/>
      <c r="C25" s="232"/>
      <c r="D25" s="232"/>
      <c r="E25" s="232"/>
      <c r="F25" s="232"/>
      <c r="G25" s="232"/>
      <c r="H25" s="31"/>
      <c r="I25" s="31"/>
      <c r="J25" s="3"/>
    </row>
    <row r="26" spans="1:15" ht="16.5" thickTop="1" thickBot="1" x14ac:dyDescent="0.3">
      <c r="A26" s="228" t="s">
        <v>9</v>
      </c>
      <c r="B26" s="233" t="s">
        <v>10</v>
      </c>
      <c r="C26" s="228" t="s">
        <v>11</v>
      </c>
      <c r="D26" s="228" t="s">
        <v>28</v>
      </c>
      <c r="E26" s="228"/>
      <c r="F26" s="228" t="s">
        <v>29</v>
      </c>
      <c r="G26" s="228"/>
      <c r="H26" s="224" t="s">
        <v>8</v>
      </c>
      <c r="I26" s="225"/>
    </row>
    <row r="27" spans="1:15" ht="26.25" thickTop="1" x14ac:dyDescent="0.25">
      <c r="A27" s="233"/>
      <c r="B27" s="235"/>
      <c r="C27" s="233"/>
      <c r="D27" s="53" t="s">
        <v>31</v>
      </c>
      <c r="E27" s="36" t="s">
        <v>32</v>
      </c>
      <c r="F27" s="36" t="s">
        <v>31</v>
      </c>
      <c r="G27" s="37" t="s">
        <v>32</v>
      </c>
      <c r="H27" s="54" t="s">
        <v>31</v>
      </c>
      <c r="I27" s="55" t="s">
        <v>32</v>
      </c>
    </row>
    <row r="28" spans="1:15" x14ac:dyDescent="0.25">
      <c r="A28" s="172">
        <v>1</v>
      </c>
      <c r="B28" s="12" t="s">
        <v>55</v>
      </c>
      <c r="C28" s="12" t="s">
        <v>56</v>
      </c>
      <c r="D28" s="56">
        <v>274</v>
      </c>
      <c r="E28" s="56">
        <v>333.9</v>
      </c>
      <c r="F28" s="56">
        <v>113.8</v>
      </c>
      <c r="G28" s="47">
        <v>175.15283842794759</v>
      </c>
      <c r="H28" s="56">
        <f>D28+F28</f>
        <v>387.8</v>
      </c>
      <c r="I28" s="173">
        <f>E28+G28</f>
        <v>509.05283842794756</v>
      </c>
      <c r="J28" s="164" t="s">
        <v>33</v>
      </c>
    </row>
  </sheetData>
  <sheetProtection algorithmName="SHA-512" hashValue="C1zTB0MzHfVxp8qBIbvIdXqD7csDWEz4HYQCkO3AHblsTXFnc7o3uKPOhhzxcdMIK4NOUNGL5MvIG8YPf6ohKg==" saltValue="wNFTIl/jv6al8HpZlFseVQ==" spinCount="100000" sheet="1" objects="1" scenarios="1"/>
  <mergeCells count="25">
    <mergeCell ref="H26:I26"/>
    <mergeCell ref="A25:G25"/>
    <mergeCell ref="A26:A27"/>
    <mergeCell ref="B26:B27"/>
    <mergeCell ref="C26:C27"/>
    <mergeCell ref="D26:E26"/>
    <mergeCell ref="F26:G26"/>
    <mergeCell ref="A16:G16"/>
    <mergeCell ref="D17:E17"/>
    <mergeCell ref="F17:G17"/>
    <mergeCell ref="H17:I17"/>
    <mergeCell ref="J17:M17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P23"/>
  <sheetViews>
    <sheetView workbookViewId="0">
      <selection activeCell="Q22" sqref="Q22"/>
    </sheetView>
  </sheetViews>
  <sheetFormatPr defaultRowHeight="15" x14ac:dyDescent="0.25"/>
  <sheetData>
    <row r="1" spans="1:16" ht="15.75" thickBot="1" x14ac:dyDescent="0.3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59"/>
      <c r="K1" s="60"/>
      <c r="L1" s="61"/>
      <c r="M1" s="62"/>
      <c r="N1" s="62"/>
      <c r="O1" s="62"/>
      <c r="P1" s="62"/>
    </row>
    <row r="2" spans="1:16" ht="15.75" thickBot="1" x14ac:dyDescent="0.3">
      <c r="A2" s="194" t="s">
        <v>62</v>
      </c>
      <c r="B2" s="195"/>
      <c r="C2" s="195"/>
      <c r="D2" s="195"/>
      <c r="E2" s="195"/>
      <c r="F2" s="195"/>
      <c r="G2" s="195"/>
      <c r="H2" s="195"/>
      <c r="I2" s="195"/>
      <c r="J2" s="63"/>
      <c r="K2" s="63"/>
      <c r="L2" s="61"/>
      <c r="M2" s="62"/>
      <c r="N2" s="62"/>
      <c r="O2" s="62"/>
      <c r="P2" s="62"/>
    </row>
    <row r="3" spans="1:16" ht="15.75" thickBot="1" x14ac:dyDescent="0.3">
      <c r="A3" s="196" t="s">
        <v>63</v>
      </c>
      <c r="B3" s="197"/>
      <c r="C3" s="197"/>
      <c r="D3" s="197"/>
      <c r="E3" s="197"/>
      <c r="F3" s="197"/>
      <c r="G3" s="197"/>
      <c r="H3" s="197"/>
      <c r="I3" s="197"/>
      <c r="J3" s="63"/>
      <c r="K3" s="64"/>
      <c r="L3" s="61"/>
      <c r="M3" s="62"/>
      <c r="N3" s="62"/>
      <c r="O3" s="62"/>
      <c r="P3" s="62"/>
    </row>
    <row r="4" spans="1:16" ht="30.75" thickBot="1" x14ac:dyDescent="0.3">
      <c r="A4" s="65" t="s">
        <v>3</v>
      </c>
      <c r="B4" s="198" t="s">
        <v>64</v>
      </c>
      <c r="C4" s="198"/>
      <c r="D4" s="198"/>
      <c r="E4" s="198"/>
      <c r="F4" s="198"/>
      <c r="G4" s="198"/>
      <c r="H4" s="198"/>
      <c r="I4" s="198"/>
      <c r="J4" s="66"/>
      <c r="K4" s="67"/>
      <c r="L4" s="62"/>
      <c r="M4" s="62"/>
      <c r="N4" s="62"/>
      <c r="O4" s="62"/>
      <c r="P4" s="62"/>
    </row>
    <row r="5" spans="1:16" ht="16.5" thickTop="1" thickBot="1" x14ac:dyDescent="0.3">
      <c r="A5" s="199" t="s">
        <v>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62"/>
      <c r="M5" s="62"/>
      <c r="N5" s="62"/>
      <c r="O5" s="62"/>
      <c r="P5" s="62"/>
    </row>
    <row r="6" spans="1:16" ht="16.5" thickTop="1" thickBot="1" x14ac:dyDescent="0.3">
      <c r="A6" s="68"/>
      <c r="B6" s="68"/>
      <c r="C6" s="68"/>
      <c r="D6" s="186" t="s">
        <v>6</v>
      </c>
      <c r="E6" s="186"/>
      <c r="F6" s="186"/>
      <c r="G6" s="186"/>
      <c r="H6" s="187" t="s">
        <v>7</v>
      </c>
      <c r="I6" s="188"/>
      <c r="J6" s="191" t="s">
        <v>8</v>
      </c>
      <c r="K6" s="191"/>
      <c r="L6" s="62"/>
      <c r="M6" s="62"/>
      <c r="N6" s="62"/>
      <c r="O6" s="62"/>
      <c r="P6" s="62"/>
    </row>
    <row r="7" spans="1:16" ht="16.5" thickTop="1" thickBot="1" x14ac:dyDescent="0.3">
      <c r="A7" s="186" t="s">
        <v>9</v>
      </c>
      <c r="B7" s="186" t="s">
        <v>10</v>
      </c>
      <c r="C7" s="186" t="s">
        <v>11</v>
      </c>
      <c r="D7" s="186" t="s">
        <v>12</v>
      </c>
      <c r="E7" s="186"/>
      <c r="F7" s="186" t="s">
        <v>13</v>
      </c>
      <c r="G7" s="186"/>
      <c r="H7" s="189"/>
      <c r="I7" s="190"/>
      <c r="J7" s="191"/>
      <c r="K7" s="191"/>
      <c r="L7" s="62"/>
      <c r="M7" s="62"/>
      <c r="N7" s="62"/>
      <c r="O7" s="62"/>
      <c r="P7" s="62"/>
    </row>
    <row r="8" spans="1:16" ht="16.5" thickTop="1" thickBot="1" x14ac:dyDescent="0.3">
      <c r="A8" s="186"/>
      <c r="B8" s="186"/>
      <c r="C8" s="186"/>
      <c r="D8" s="69" t="s">
        <v>14</v>
      </c>
      <c r="E8" s="69" t="s">
        <v>15</v>
      </c>
      <c r="F8" s="69" t="s">
        <v>14</v>
      </c>
      <c r="G8" s="69" t="s">
        <v>15</v>
      </c>
      <c r="H8" s="69" t="s">
        <v>14</v>
      </c>
      <c r="I8" s="69" t="s">
        <v>15</v>
      </c>
      <c r="J8" s="69" t="s">
        <v>14</v>
      </c>
      <c r="K8" s="69" t="s">
        <v>15</v>
      </c>
      <c r="L8" s="62"/>
      <c r="M8" s="62"/>
      <c r="N8" s="62"/>
      <c r="O8" s="62"/>
      <c r="P8" s="62"/>
    </row>
    <row r="9" spans="1:16" ht="16.5" thickTop="1" thickBot="1" x14ac:dyDescent="0.3">
      <c r="A9" s="186"/>
      <c r="B9" s="186"/>
      <c r="C9" s="186"/>
      <c r="D9" s="69" t="s">
        <v>16</v>
      </c>
      <c r="E9" s="69" t="s">
        <v>16</v>
      </c>
      <c r="F9" s="69" t="s">
        <v>16</v>
      </c>
      <c r="G9" s="69" t="s">
        <v>16</v>
      </c>
      <c r="H9" s="69" t="s">
        <v>16</v>
      </c>
      <c r="I9" s="69" t="s">
        <v>16</v>
      </c>
      <c r="J9" s="69" t="s">
        <v>16</v>
      </c>
      <c r="K9" s="69" t="s">
        <v>16</v>
      </c>
      <c r="L9" s="62"/>
      <c r="M9" s="62"/>
      <c r="N9" s="62"/>
      <c r="O9" s="62"/>
      <c r="P9" s="62"/>
    </row>
    <row r="10" spans="1:16" ht="16.5" thickTop="1" thickBot="1" x14ac:dyDescent="0.3">
      <c r="A10" s="70">
        <v>1</v>
      </c>
      <c r="B10" s="71" t="s">
        <v>57</v>
      </c>
      <c r="C10" s="71" t="s">
        <v>58</v>
      </c>
      <c r="D10" s="86">
        <v>15.6</v>
      </c>
      <c r="E10" s="86">
        <f>D10*E11/D11</f>
        <v>27.083333333333332</v>
      </c>
      <c r="F10" s="86">
        <v>20</v>
      </c>
      <c r="G10" s="86">
        <f>F10*G11/F11</f>
        <v>57.142857142857146</v>
      </c>
      <c r="H10" s="86">
        <v>26</v>
      </c>
      <c r="I10" s="174">
        <f>H10*I11/H11</f>
        <v>26</v>
      </c>
      <c r="J10" s="76">
        <f>D10+F10+H10</f>
        <v>61.6</v>
      </c>
      <c r="K10" s="175">
        <f>E10+G10+I10</f>
        <v>110.22619047619048</v>
      </c>
      <c r="L10" s="157"/>
      <c r="M10" s="62"/>
      <c r="N10" s="62"/>
      <c r="O10" s="62"/>
      <c r="P10" s="62"/>
    </row>
    <row r="11" spans="1:16" ht="16.5" thickTop="1" thickBot="1" x14ac:dyDescent="0.3">
      <c r="A11" s="78">
        <v>2</v>
      </c>
      <c r="B11" s="71" t="s">
        <v>55</v>
      </c>
      <c r="C11" s="176" t="s">
        <v>56</v>
      </c>
      <c r="D11" s="177">
        <v>28.8</v>
      </c>
      <c r="E11" s="178">
        <v>50</v>
      </c>
      <c r="F11" s="177">
        <v>35</v>
      </c>
      <c r="G11" s="178">
        <v>100</v>
      </c>
      <c r="H11" s="177">
        <v>50</v>
      </c>
      <c r="I11" s="75">
        <v>50</v>
      </c>
      <c r="J11" s="81">
        <f>D11+F11+H11</f>
        <v>113.8</v>
      </c>
      <c r="K11" s="179">
        <f>E11+G11+I11</f>
        <v>200</v>
      </c>
      <c r="L11" s="157"/>
      <c r="M11" s="62"/>
      <c r="N11" s="62"/>
      <c r="O11" s="62"/>
      <c r="P11" s="62"/>
    </row>
    <row r="12" spans="1:16" ht="15.75" thickBot="1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6" ht="15.75" thickBot="1" x14ac:dyDescent="0.3">
      <c r="A13" s="201" t="s">
        <v>27</v>
      </c>
      <c r="B13" s="202"/>
      <c r="C13" s="202"/>
      <c r="D13" s="202"/>
      <c r="E13" s="202"/>
      <c r="F13" s="202"/>
      <c r="G13" s="202"/>
      <c r="H13" s="90"/>
      <c r="I13" s="90"/>
      <c r="J13" s="61"/>
      <c r="K13" s="62"/>
      <c r="L13" s="62"/>
      <c r="M13" s="62"/>
      <c r="N13" s="62"/>
      <c r="O13" s="62"/>
      <c r="P13" s="62"/>
    </row>
    <row r="14" spans="1:16" ht="27.75" thickTop="1" thickBot="1" x14ac:dyDescent="0.3">
      <c r="A14" s="91" t="s">
        <v>9</v>
      </c>
      <c r="B14" s="92" t="s">
        <v>10</v>
      </c>
      <c r="C14" s="91" t="s">
        <v>11</v>
      </c>
      <c r="D14" s="203" t="s">
        <v>28</v>
      </c>
      <c r="E14" s="203"/>
      <c r="F14" s="208" t="s">
        <v>29</v>
      </c>
      <c r="G14" s="203"/>
      <c r="H14" s="199" t="s">
        <v>8</v>
      </c>
      <c r="I14" s="200"/>
      <c r="J14" s="204" t="s">
        <v>30</v>
      </c>
      <c r="K14" s="205"/>
      <c r="L14" s="205"/>
      <c r="M14" s="205"/>
      <c r="N14" s="93"/>
      <c r="O14" s="62"/>
      <c r="P14" s="62"/>
    </row>
    <row r="15" spans="1:16" ht="27" thickTop="1" thickBot="1" x14ac:dyDescent="0.3">
      <c r="A15" s="91"/>
      <c r="B15" s="94"/>
      <c r="C15" s="91"/>
      <c r="D15" s="121" t="s">
        <v>31</v>
      </c>
      <c r="E15" s="96" t="s">
        <v>32</v>
      </c>
      <c r="F15" s="103" t="s">
        <v>31</v>
      </c>
      <c r="G15" s="180" t="s">
        <v>32</v>
      </c>
      <c r="H15" s="98" t="s">
        <v>31</v>
      </c>
      <c r="I15" s="99" t="s">
        <v>32</v>
      </c>
      <c r="J15" s="100" t="s">
        <v>33</v>
      </c>
      <c r="K15" s="101" t="s">
        <v>34</v>
      </c>
      <c r="L15" s="101" t="s">
        <v>35</v>
      </c>
      <c r="M15" s="101" t="s">
        <v>36</v>
      </c>
      <c r="N15" s="102" t="s">
        <v>37</v>
      </c>
      <c r="O15" s="62"/>
      <c r="P15" s="62"/>
    </row>
    <row r="16" spans="1:16" ht="16.5" thickTop="1" thickBot="1" x14ac:dyDescent="0.3">
      <c r="A16" s="96">
        <v>2</v>
      </c>
      <c r="B16" s="71" t="s">
        <v>57</v>
      </c>
      <c r="C16" s="71" t="s">
        <v>58</v>
      </c>
      <c r="D16" s="181">
        <v>119.54</v>
      </c>
      <c r="E16" s="181">
        <v>587.38</v>
      </c>
      <c r="F16" s="76">
        <v>61.6</v>
      </c>
      <c r="G16" s="105">
        <v>110.22619047619048</v>
      </c>
      <c r="H16" s="76">
        <f>D16+F16</f>
        <v>181.14000000000001</v>
      </c>
      <c r="I16" s="108">
        <f>E16+G16</f>
        <v>697.60619047619048</v>
      </c>
      <c r="J16" s="182" t="s">
        <v>39</v>
      </c>
      <c r="K16" s="182" t="s">
        <v>41</v>
      </c>
      <c r="L16" s="182" t="s">
        <v>38</v>
      </c>
      <c r="M16" s="182" t="s">
        <v>43</v>
      </c>
      <c r="N16" s="183" t="s">
        <v>61</v>
      </c>
      <c r="O16" s="157"/>
      <c r="P16" s="62"/>
    </row>
    <row r="17" spans="1:16" ht="15.75" thickBot="1" x14ac:dyDescent="0.3">
      <c r="A17" s="103">
        <v>1</v>
      </c>
      <c r="B17" s="71" t="s">
        <v>55</v>
      </c>
      <c r="C17" s="71" t="s">
        <v>56</v>
      </c>
      <c r="D17" s="126">
        <v>274</v>
      </c>
      <c r="E17" s="181">
        <v>792.98</v>
      </c>
      <c r="F17" s="81">
        <v>113.8</v>
      </c>
      <c r="G17" s="105">
        <v>200</v>
      </c>
      <c r="H17" s="81">
        <f>D17+F17</f>
        <v>387.8</v>
      </c>
      <c r="I17" s="113">
        <f>E17+G17</f>
        <v>992.98</v>
      </c>
      <c r="J17" s="182" t="s">
        <v>41</v>
      </c>
      <c r="K17" s="182" t="s">
        <v>38</v>
      </c>
      <c r="L17" s="182" t="s">
        <v>59</v>
      </c>
      <c r="M17" s="182" t="s">
        <v>60</v>
      </c>
      <c r="N17" s="183" t="s">
        <v>61</v>
      </c>
      <c r="O17" s="157"/>
      <c r="P17" s="62"/>
    </row>
    <row r="18" spans="1:16" ht="15.75" thickBot="1" x14ac:dyDescent="0.3">
      <c r="A18" s="62"/>
      <c r="B18" s="120"/>
      <c r="C18" s="120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6" ht="15.75" thickBot="1" x14ac:dyDescent="0.3">
      <c r="A19" s="206" t="s">
        <v>44</v>
      </c>
      <c r="B19" s="207"/>
      <c r="C19" s="207"/>
      <c r="D19" s="207"/>
      <c r="E19" s="207"/>
      <c r="F19" s="207"/>
      <c r="G19" s="207"/>
      <c r="H19" s="90"/>
      <c r="I19" s="90"/>
      <c r="J19" s="61"/>
      <c r="K19" s="62"/>
      <c r="L19" s="62"/>
      <c r="M19" s="62"/>
      <c r="N19" s="62"/>
      <c r="O19" s="62"/>
      <c r="P19" s="62"/>
    </row>
    <row r="20" spans="1:16" ht="16.5" thickTop="1" thickBot="1" x14ac:dyDescent="0.3">
      <c r="A20" s="203" t="s">
        <v>9</v>
      </c>
      <c r="B20" s="208" t="s">
        <v>10</v>
      </c>
      <c r="C20" s="203" t="s">
        <v>11</v>
      </c>
      <c r="D20" s="203" t="s">
        <v>28</v>
      </c>
      <c r="E20" s="203"/>
      <c r="F20" s="203" t="s">
        <v>29</v>
      </c>
      <c r="G20" s="203"/>
      <c r="H20" s="236" t="s">
        <v>8</v>
      </c>
      <c r="I20" s="200"/>
      <c r="J20" s="62"/>
      <c r="K20" s="62"/>
      <c r="L20" s="62"/>
      <c r="M20" s="62"/>
      <c r="N20" s="62"/>
      <c r="O20" s="62"/>
      <c r="P20" s="62"/>
    </row>
    <row r="21" spans="1:16" ht="27" thickTop="1" thickBot="1" x14ac:dyDescent="0.3">
      <c r="A21" s="208"/>
      <c r="B21" s="209"/>
      <c r="C21" s="208"/>
      <c r="D21" s="121" t="s">
        <v>31</v>
      </c>
      <c r="E21" s="96" t="s">
        <v>32</v>
      </c>
      <c r="F21" s="96" t="s">
        <v>31</v>
      </c>
      <c r="G21" s="97" t="s">
        <v>32</v>
      </c>
      <c r="H21" s="103" t="s">
        <v>31</v>
      </c>
      <c r="I21" s="184" t="s">
        <v>32</v>
      </c>
      <c r="J21" s="62"/>
      <c r="K21" s="62"/>
      <c r="L21" s="62"/>
      <c r="M21" s="62"/>
      <c r="N21" s="62"/>
      <c r="O21" s="62"/>
      <c r="P21" s="62"/>
    </row>
    <row r="22" spans="1:16" ht="15.75" thickTop="1" x14ac:dyDescent="0.25">
      <c r="A22" s="185">
        <v>1</v>
      </c>
      <c r="B22" s="71" t="s">
        <v>57</v>
      </c>
      <c r="C22" s="71" t="s">
        <v>58</v>
      </c>
      <c r="D22" s="181">
        <v>119.54</v>
      </c>
      <c r="E22" s="181">
        <v>587.38</v>
      </c>
      <c r="F22" s="126">
        <v>61.6</v>
      </c>
      <c r="G22" s="105">
        <v>110.22619047619048</v>
      </c>
      <c r="H22" s="126">
        <f>D22+F22</f>
        <v>181.14000000000001</v>
      </c>
      <c r="I22" s="152">
        <f>E22+G22</f>
        <v>697.60619047619048</v>
      </c>
      <c r="J22" s="102" t="s">
        <v>37</v>
      </c>
      <c r="L22" s="62"/>
      <c r="M22" s="62"/>
      <c r="N22" s="62"/>
      <c r="O22" s="62"/>
      <c r="P22" s="62"/>
    </row>
    <row r="23" spans="1:16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</row>
  </sheetData>
  <sheetProtection algorithmName="SHA-512" hashValue="eSZ9FCZbS/fmgvwDnnKXxpi2t/0Rz/F5fN5qnn/aMUePNS/55GWmqwmKmUT5dSYmh34VeQFZiswY1Tphid1GRw==" saltValue="CK8VlDNMVfiGQ42/JOY6dQ==" spinCount="100000" sheet="1" objects="1" scenarios="1"/>
  <mergeCells count="25">
    <mergeCell ref="H20:I20"/>
    <mergeCell ref="A19:G19"/>
    <mergeCell ref="A20:A21"/>
    <mergeCell ref="B20:B21"/>
    <mergeCell ref="C20:C21"/>
    <mergeCell ref="D20:E20"/>
    <mergeCell ref="F20:G20"/>
    <mergeCell ref="A13:G13"/>
    <mergeCell ref="D14:E14"/>
    <mergeCell ref="F14:G14"/>
    <mergeCell ref="H14:I14"/>
    <mergeCell ref="J14:M14"/>
    <mergeCell ref="A1:I1"/>
    <mergeCell ref="A2:I2"/>
    <mergeCell ref="A3:I3"/>
    <mergeCell ref="B4:I4"/>
    <mergeCell ref="A5:K5"/>
    <mergeCell ref="D6:G6"/>
    <mergeCell ref="H6:I7"/>
    <mergeCell ref="J6:K7"/>
    <mergeCell ref="A7:A9"/>
    <mergeCell ref="B7:B9"/>
    <mergeCell ref="C7:C9"/>
    <mergeCell ref="D7:E7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5</vt:i4>
      </vt:variant>
    </vt:vector>
  </HeadingPairs>
  <TitlesOfParts>
    <vt:vector size="5" baseType="lpstr">
      <vt:lpstr>2.12.1</vt:lpstr>
      <vt:lpstr>2.6.1</vt:lpstr>
      <vt:lpstr>1.1.1</vt:lpstr>
      <vt:lpstr>2.5.1</vt:lpstr>
      <vt:lpstr>2.8.1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2019-02-18T12:30:47Z</dcterms:modified>
</cp:coreProperties>
</file>