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aki\Desktop\ANARTHSEIS\"/>
    </mc:Choice>
  </mc:AlternateContent>
  <xr:revisionPtr revIDLastSave="0" documentId="8_{F5B3BAB0-FC8B-4B31-9AAA-73B60F785B67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ΤΕΛΙΚΗ ΜΟΡΙΟΔΟΤΗΣΗ ΔΙΕΥΘΥΝΤΩΝ Τ" sheetId="1" r:id="rId1"/>
    <sheet name="Φύλλο4" sheetId="2" r:id="rId2"/>
  </sheets>
  <calcPr calcId="181029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8" i="2" l="1"/>
  <c r="P8" i="2" s="1"/>
  <c r="N8" i="2"/>
  <c r="N7" i="2"/>
  <c r="K7" i="2"/>
  <c r="O7" i="2" s="1"/>
  <c r="P7" i="2" s="1"/>
  <c r="N6" i="2"/>
  <c r="K6" i="2"/>
  <c r="O6" i="2" s="1"/>
  <c r="P6" i="2" s="1"/>
  <c r="N5" i="2"/>
  <c r="K5" i="2"/>
  <c r="O5" i="2" s="1"/>
  <c r="P5" i="2" s="1"/>
  <c r="P4" i="2"/>
  <c r="O4" i="2"/>
  <c r="N4" i="2"/>
  <c r="O139" i="1"/>
  <c r="P139" i="1" s="1"/>
  <c r="N139" i="1"/>
  <c r="O138" i="1"/>
  <c r="P138" i="1" s="1"/>
  <c r="N138" i="1"/>
  <c r="K138" i="1"/>
  <c r="I138" i="1"/>
  <c r="O133" i="1"/>
  <c r="P133" i="1" s="1"/>
  <c r="N133" i="1"/>
  <c r="O132" i="1"/>
  <c r="P132" i="1" s="1"/>
  <c r="N132" i="1"/>
  <c r="N127" i="1"/>
  <c r="M127" i="1"/>
  <c r="I127" i="1"/>
  <c r="G127" i="1"/>
  <c r="O127" i="1" s="1"/>
  <c r="P127" i="1" s="1"/>
  <c r="O126" i="1"/>
  <c r="P126" i="1" s="1"/>
  <c r="N126" i="1"/>
  <c r="O120" i="1"/>
  <c r="P120" i="1" s="1"/>
  <c r="N120" i="1"/>
  <c r="N119" i="1"/>
  <c r="K119" i="1"/>
  <c r="O119" i="1" s="1"/>
  <c r="P119" i="1" s="1"/>
  <c r="N118" i="1"/>
  <c r="K118" i="1"/>
  <c r="O118" i="1" s="1"/>
  <c r="P118" i="1" s="1"/>
  <c r="O117" i="1"/>
  <c r="P117" i="1" s="1"/>
  <c r="N117" i="1"/>
  <c r="N112" i="1"/>
  <c r="K112" i="1"/>
  <c r="O112" i="1" s="1"/>
  <c r="P112" i="1" s="1"/>
  <c r="P111" i="1"/>
  <c r="O111" i="1"/>
  <c r="N111" i="1"/>
  <c r="O106" i="1"/>
  <c r="P106" i="1" s="1"/>
  <c r="N106" i="1"/>
  <c r="O101" i="1"/>
  <c r="P101" i="1" s="1"/>
  <c r="N101" i="1"/>
  <c r="I101" i="1"/>
  <c r="G101" i="1"/>
  <c r="O100" i="1"/>
  <c r="P100" i="1" s="1"/>
  <c r="N100" i="1"/>
  <c r="K100" i="1"/>
  <c r="N95" i="1"/>
  <c r="G95" i="1"/>
  <c r="N94" i="1"/>
  <c r="G94" i="1"/>
  <c r="N93" i="1"/>
  <c r="N92" i="1"/>
  <c r="G92" i="1"/>
  <c r="O92" i="1" s="1"/>
  <c r="P92" i="1" s="1"/>
  <c r="N91" i="1"/>
  <c r="K91" i="1"/>
  <c r="K93" i="1" s="1"/>
  <c r="O93" i="1" s="1"/>
  <c r="P93" i="1" s="1"/>
  <c r="O86" i="1"/>
  <c r="P86" i="1" s="1"/>
  <c r="N86" i="1"/>
  <c r="N85" i="1"/>
  <c r="K85" i="1"/>
  <c r="O85" i="1" s="1"/>
  <c r="P85" i="1" s="1"/>
  <c r="N84" i="1"/>
  <c r="K84" i="1"/>
  <c r="O84" i="1" s="1"/>
  <c r="P84" i="1" s="1"/>
  <c r="P79" i="1"/>
  <c r="O79" i="1"/>
  <c r="N79" i="1"/>
  <c r="O78" i="1"/>
  <c r="P78" i="1" s="1"/>
  <c r="N78" i="1"/>
  <c r="O77" i="1"/>
  <c r="P77" i="1" s="1"/>
  <c r="N77" i="1"/>
  <c r="N72" i="1"/>
  <c r="K72" i="1"/>
  <c r="O72" i="1" s="1"/>
  <c r="P72" i="1" s="1"/>
  <c r="O71" i="1"/>
  <c r="P71" i="1" s="1"/>
  <c r="N71" i="1"/>
  <c r="P66" i="1"/>
  <c r="O66" i="1"/>
  <c r="N66" i="1"/>
  <c r="O61" i="1"/>
  <c r="P61" i="1" s="1"/>
  <c r="N61" i="1"/>
  <c r="I61" i="1"/>
  <c r="O60" i="1"/>
  <c r="P60" i="1" s="1"/>
  <c r="N60" i="1"/>
  <c r="K60" i="1"/>
  <c r="O59" i="1"/>
  <c r="P59" i="1" s="1"/>
  <c r="N59" i="1"/>
  <c r="I59" i="1"/>
  <c r="O58" i="1"/>
  <c r="P58" i="1" s="1"/>
  <c r="N58" i="1"/>
  <c r="K58" i="1"/>
  <c r="P53" i="1"/>
  <c r="N52" i="1"/>
  <c r="K52" i="1"/>
  <c r="O52" i="1" s="1"/>
  <c r="P52" i="1" s="1"/>
  <c r="P51" i="1"/>
  <c r="O51" i="1"/>
  <c r="N51" i="1"/>
  <c r="O46" i="1"/>
  <c r="P46" i="1" s="1"/>
  <c r="N46" i="1"/>
  <c r="O45" i="1"/>
  <c r="P45" i="1" s="1"/>
  <c r="N45" i="1"/>
  <c r="N44" i="1"/>
  <c r="I44" i="1"/>
  <c r="O44" i="1" s="1"/>
  <c r="P44" i="1" s="1"/>
  <c r="N39" i="1"/>
  <c r="K39" i="1"/>
  <c r="O39" i="1" s="1"/>
  <c r="P39" i="1" s="1"/>
  <c r="N38" i="1"/>
  <c r="K38" i="1"/>
  <c r="O38" i="1" s="1"/>
  <c r="P38" i="1" s="1"/>
  <c r="O37" i="1"/>
  <c r="P37" i="1" s="1"/>
  <c r="N37" i="1"/>
  <c r="N32" i="1"/>
  <c r="K32" i="1"/>
  <c r="O32" i="1" s="1"/>
  <c r="P32" i="1" s="1"/>
  <c r="N31" i="1"/>
  <c r="G31" i="1"/>
  <c r="O31" i="1" s="1"/>
  <c r="P31" i="1" s="1"/>
  <c r="P26" i="1"/>
  <c r="O26" i="1"/>
  <c r="N26" i="1"/>
  <c r="O25" i="1"/>
  <c r="P25" i="1" s="1"/>
  <c r="N25" i="1"/>
  <c r="K25" i="1"/>
  <c r="O24" i="1"/>
  <c r="P24" i="1" s="1"/>
  <c r="N24" i="1"/>
  <c r="P19" i="1"/>
  <c r="O18" i="1"/>
  <c r="P18" i="1" s="1"/>
  <c r="N18" i="1"/>
  <c r="O13" i="1"/>
  <c r="P13" i="1" s="1"/>
  <c r="N13" i="1"/>
  <c r="K13" i="1"/>
  <c r="O12" i="1"/>
  <c r="P12" i="1" s="1"/>
  <c r="N12" i="1"/>
  <c r="K12" i="1"/>
  <c r="O11" i="1"/>
  <c r="P11" i="1" s="1"/>
  <c r="N11" i="1"/>
  <c r="O5" i="1"/>
  <c r="P5" i="1" s="1"/>
  <c r="N5" i="1"/>
  <c r="P4" i="1"/>
  <c r="O4" i="1"/>
  <c r="N4" i="1"/>
  <c r="K94" i="1" l="1"/>
  <c r="O94" i="1" s="1"/>
  <c r="P94" i="1" s="1"/>
  <c r="O91" i="1"/>
  <c r="P91" i="1" s="1"/>
  <c r="K95" i="1"/>
  <c r="O95" i="1" s="1"/>
  <c r="P95" i="1" s="1"/>
</calcChain>
</file>

<file path=xl/sharedStrings.xml><?xml version="1.0" encoding="utf-8"?>
<sst xmlns="http://schemas.openxmlformats.org/spreadsheetml/2006/main" count="657" uniqueCount="115">
  <si>
    <t>ΤΕΛΙΚΟΣ ΠΙΝΑΚΑΣ ΜΟΡΙΟΔΟΤΗΣΗΣ 10004/Φ702/28-03-2018 προκήρυξη του Γ.Ν.Ε. “ΘΡΙΑΣΙΟ”</t>
  </si>
  <si>
    <t>ΑΘΡΟΙΣΜΑ ΜΟΡΙΟΔΟΤΗΣΗΣ ΚΑΤΑΤΕΘΗΜΕΝΩΝ ΔΙΚΑΙΟΛΟΓΗΤΙΚΩΝ ΜΕΤΑ ΤΗΝ ΑΝΑΓΩΓΗ</t>
  </si>
  <si>
    <t>ΣΥΝΕΝΤΕΥΞΗ ΟΜΑΔΑ Α</t>
  </si>
  <si>
    <t>ΣΥΝΕΝΤΕΥΞΗ ΟΜΑΔΑ Β</t>
  </si>
  <si>
    <t>ΑΘΡΟΙΣΜΑ ΠΡΙΝ ΤΗΝ ΑΝΑΓΩΓΗ</t>
  </si>
  <si>
    <t>ΑΘΡΟΙΣΜΑ ΜΕΤΑ ΤΗΝ ΑΝΑΓΩΓΗ</t>
  </si>
  <si>
    <t>ΤΕΛΙΚΗ ΜΟΡΙΟΔΟΤΗΣΗ ΜΕ ΤΗ ΣΥΝΕΝΤΕΥΞΗ</t>
  </si>
  <si>
    <t>A/A</t>
  </si>
  <si>
    <t>ΑΔΤ</t>
  </si>
  <si>
    <t>ΝΟΣΟΚΟΜΕΙΟ</t>
  </si>
  <si>
    <t>ΒΑΘΜΙΔΑ- ΕΙΔΙΚΟΤΗΤΑ</t>
  </si>
  <si>
    <t xml:space="preserve">ΠΙΝΑΚΑΣ 1 </t>
  </si>
  <si>
    <t>ΑΝΑΓΩΓΗ ΣΤΑ 50</t>
  </si>
  <si>
    <t>ΠΙΝΑΚΑΣ 2</t>
  </si>
  <si>
    <t>ΑΝΑΓΩΓΗ ΣΤΑ 100</t>
  </si>
  <si>
    <t>ΠΙΝΑΚΑΣ 3</t>
  </si>
  <si>
    <t>ΧΑΡΑΚΤΗΡΙΣΤΙΚΑ ΠΡΟΣΩΠΙΚΟΤΗΤΑΣ</t>
  </si>
  <si>
    <t>Φ133096</t>
  </si>
  <si>
    <t>Γ.Ν.Ε. “ΘΡΙΑΣΙΟ”</t>
  </si>
  <si>
    <t>ΔΙΕΥΘΥΝΤΗΣ</t>
  </si>
  <si>
    <t>1η επιλογη</t>
  </si>
  <si>
    <t>2</t>
  </si>
  <si>
    <t>ΑΜ442289</t>
  </si>
  <si>
    <t>2η επιλογη</t>
  </si>
  <si>
    <t>ΤΕΛΙΚΟΣ ΠΙΝΑΚΑΣ ΜΟΡΙΟΔΟΤΗΣΗΣ 4418/22-03-2018 Γ.Ν.Α. “ΛΑΙΚΟ”.</t>
  </si>
  <si>
    <t>AK722782</t>
  </si>
  <si>
    <t>Γ.Ν.Α. “ΛΑΙΚΟ”.</t>
  </si>
  <si>
    <t>ΑΒ660039</t>
  </si>
  <si>
    <t>3η επιλογή</t>
  </si>
  <si>
    <t>AM777642</t>
  </si>
  <si>
    <t>Γ.Ν.Α. “ΛΑΙΚΟ”</t>
  </si>
  <si>
    <t>ΤΕΛΙΚΟΣ ΠΙΝΑΚΑΣ ΜΟΡΙΟΔΟΤΗΣΗΣ 11515/28-03-2018 προκήρυξη του Π.Γ.Ν. “ΑΤΤΙΚΟ”.</t>
  </si>
  <si>
    <t>AN0220283</t>
  </si>
  <si>
    <t>Π.Γ.Ν. “ΑΤΤΙΚΟ”.</t>
  </si>
  <si>
    <t>ΑΚ518338</t>
  </si>
  <si>
    <t>*ΔΕΝ ΠΑΡΕΣΤΗ</t>
  </si>
  <si>
    <t>ΤΕΛΙΚΟΣ ΠΙΝΑΚΑΣ ΜΟΡΙΟΔΟΤΗΣΗΣ 5703/27-03-2018 προκήρυξη του Γ.Ν. ΕΛΕΝΑ ΒΕΖΙΖΕΛΟΥ-ΑΛΕΞΑΝΔΡΑ”Γ.Ν.Α. “ΑΛΕΞΑΝΔΡΑ”.</t>
  </si>
  <si>
    <t>ΑΚ627026</t>
  </si>
  <si>
    <t>Γ.Ν. ΕΛΕΝΑ ΒΕΖΙΖΕΛΟΥ-ΑΛΕΞΑΝΔΡΑ”Γ.Ν.Α. “ΑΛΕΞΑΝΔΡΑ”.</t>
  </si>
  <si>
    <t>ΑΜ777642</t>
  </si>
  <si>
    <t>5ηεπιλογή</t>
  </si>
  <si>
    <t>ΑΗ614238</t>
  </si>
  <si>
    <t>ΤΕΛΙΚΟΣ ΠΙΝΑΚΑΣ ΜΟΡΙΟΔΟΤΗΣΗΣ 10737/27-03-2018 προκήρυξη του Γ.Ν.Α. “Γ. ΓΕΝΝΗΜΑΤΑΣ”.</t>
  </si>
  <si>
    <t>ΑΜ 392267</t>
  </si>
  <si>
    <t>Γ.Ν.Α. “Γ. ΓΕΝΝΗΜΑΤΑΣ”</t>
  </si>
  <si>
    <t>ΑΚ 472252</t>
  </si>
  <si>
    <t>4η επιλογη</t>
  </si>
  <si>
    <t>ΤΕΛΙΚΟΣ  ΠΙΝΑΚΑΣ ΜΟΡΙΟΔΟΤΗΣΗΣ ΤΟΥ Γ.Ν.Α. “ΙΠΠΟΚΡΑΤΕΙΟ”/ ΑΡΙΘΜΟΣ ΠΡΟΚΗΡΥΞΗΣ  5413/29.03.2018</t>
  </si>
  <si>
    <t>Χ512569</t>
  </si>
  <si>
    <t>Γ.Ν.Α “ΙΠΠΟΚΡΑΤΕΙΟ”</t>
  </si>
  <si>
    <t>ΤΕΛΙΚΟΣ ΠΙΝΑΚΑΣ ΜΟΡΙΟΔΟΤΗΣΗΣ 460/26-03-2018 προκήρυξη του Γ.Ν. “ΑΣΚΛΗΠΙΕΙΟ ΒΟΥΛΑΣ”.</t>
  </si>
  <si>
    <t>ΑΖ212200</t>
  </si>
  <si>
    <t>Γ.Ν. “ΑΣΚΛΗΠΙΕΙΟ ΒΟΥΛΑΣ”.</t>
  </si>
  <si>
    <t>ΑΚ644550</t>
  </si>
  <si>
    <t>ΤΕΛΙΚΟΣ ΠΙΝΑΚΑΣ ΜΟΡΙΟΔΟΤΗΣΗΣ 10/02/4244/10931/27-03-2018 Γ.Ν.Α. “Ο ΕΥΑΓΓΕΛΙΣΜΟΣ-ΟΦΘΑΛΜΙΑΤΡΕΙΟ ΑΘΗΝΩΝ-ΠΟΛΥΚΛΙΝΙΚΗ”Ν.Π.Δ.Δ.</t>
  </si>
  <si>
    <t>ΑΕ004920</t>
  </si>
  <si>
    <t>“Ο ΕΥΑΓΓΕΛΙΣΜΟΣ-ΟΦΘΑΛΜΙΑΤΡΕΙΟ ΑΘΗΝΩΝ-ΠΟΛΥΚΛΙΝΙΚΗ”Ν.Π.Δ.Δ</t>
  </si>
  <si>
    <t>ΑΕ063162</t>
  </si>
  <si>
    <t>ΑΙ007397</t>
  </si>
  <si>
    <t>ΤΕΛΙΚΟΣ ΠΙΝΑΚΑΣ ΜΟΡΙΟΔΟΤΗΣΗΣ 5648/27-03-2018 προκήρυξη του Γ.Ν. Π. “ΤΖΑΝΕΙΟ”.</t>
  </si>
  <si>
    <t>ΑΚ720881</t>
  </si>
  <si>
    <t>Γ.Ν. Π. “ΤΖΑΝΕΙΟ”.</t>
  </si>
  <si>
    <t>Χ118709</t>
  </si>
  <si>
    <t>ΑΕ436009</t>
  </si>
  <si>
    <t>Γ.Ν.Π.”ΤΖΑΝΕΙΟ”</t>
  </si>
  <si>
    <t>ΤΕΛΙΚΟΣ ΠΙΝΑΚΑΣ ΜΟΡΙΟΔΟΤΗΣΗΣ 14273/28-03-2018 προκήρυξη του Γ.Ν. ΝΙΚΑΙΑΣ “Ο ΑΓΙΟΣ ΠΑΝΤΕΛΕΗΜΩΝ”-Γ.Ν.Δ.Α.  “Η ΑΓΙΑ ΒΑΡΒΑΡΑ”.</t>
  </si>
  <si>
    <t>ΑΒ632087</t>
  </si>
  <si>
    <t xml:space="preserve"> Γ.Ν. ΝΙΚΑΙΑΣ “Ο ΑΓΙΟΣ ΠΑΝΤΕΛΕΗΜΩΝ”-Γ.Ν.Δ.Α.  “Η ΑΓΙΑ ΒΑΡΒΑΡΑ”.</t>
  </si>
  <si>
    <t>ΤΕΛΙΚΟΣ ΠΙΝΑΚΑΣ ΜΟΡΙΟΔΟΤΗΣΗΣ 6811/27-03-2018 προκήρυξη του Γ.Ν.Α. “ΣΙΣΜΑΝΟΓΛΕΙΟ-ΑΜΑΛΙΑ ΦΛΕΜΙΝΓΚ”-(ΟΡΓΑΝΙΚΗ ΜΟΝΑΔΑ “ΣΙΣΜΑΝΟΓΛΕΙΟ”)</t>
  </si>
  <si>
    <t>ΑΚ136079</t>
  </si>
  <si>
    <t>Γ.Ν.Α. “ΣΙΣΜΑΝΟΓΛΕΙΟ-ΑΜΑΛΙΑ ΦΛΕΜΙΝΓΚ”-(ΟΡΓΑΝΙΚΗ ΜΟΝΑΔΑ “ΣΙΣΜΑΝΟΓΛΕΙΟ”)</t>
  </si>
  <si>
    <t>ΤΕΛΙΚΟΣ ΠΙΝΑΚΑΣ ΜΟΡΙΟΔΟΤΗΣΗΣ 4566/Φ.1300,910/29-03-2018 προκήρυξη του Γ.Α.Ο.Ν.Α. “Ο ΑΓΙΟΣ ΣΑΒΒΑΣ”.</t>
  </si>
  <si>
    <t>Ν510939</t>
  </si>
  <si>
    <t>Γ.Α.Ο.Ν.Α. “Ο ΑΓΙΟΣ ΣΑΒΒΑΣ”.</t>
  </si>
  <si>
    <t>ΤΕΛΙΚΟΣ ΠΙΝΑΚΑΣ ΜΟΡΙΟΔΟΤΗΣΗΣ 9165/23-03-2018 προκήρυξη του Γ.Ν. Ν. ΙΩΝΙΑΣ “ΚΩΝΣΤΑΝΤΟΥΠΟΥΛΕΙΟ-ΠΑΤΗΣΙΩΝ”</t>
  </si>
  <si>
    <t>ΑΕ593285</t>
  </si>
  <si>
    <t>Γ.Ν. Ν. ΙΩΝΙΑΣ “ΚΩΝΣΤΑΝΤΟΥΠΟΥΛΕΙΟ-ΠΑΤΗΣΙΩΝ”</t>
  </si>
  <si>
    <t>ΤΕΛΙΚΟΣ  ΠΙΝΑΚΑΣ ΜΟΡΙΟΔΟΤΗΣΗΣ ΤΟΥ Γ.Ν.ΑΤΤΙΚΗΣ “ΚΑΤ”/ ΑΡΙΘΜΟΣ ΠΡΟΚΗΡΥΞΗΣ  4207/28.03.2018</t>
  </si>
  <si>
    <t>ΑΚ472252</t>
  </si>
  <si>
    <t>Γ.Ν.ΑΤΤΙΚΗΣ “ΚΑΤ”</t>
  </si>
  <si>
    <t>ΔΙΕΥΘΥΝΤΏΝ</t>
  </si>
  <si>
    <t>Ρ476901</t>
  </si>
  <si>
    <t>4ηεπιλογή</t>
  </si>
  <si>
    <t>3η επιλογη</t>
  </si>
  <si>
    <t>ΤΕΛΙΚΟΣ ΠΙΝΑΚΑΣ ΜΟΡΙΟΔΟΤΗΣΗΣ 5806/27-03-2018 προκήρυξη του Γ.Ο.Ν.Κ. “ΟΙ ΑΓΙΟΙ ΑΝΑΡΓΥΡΟΙ”.</t>
  </si>
  <si>
    <t>ΑΑ 062386</t>
  </si>
  <si>
    <t>Γ.Ο.Ν.Κ. “ΟΙ ΑΓΙΟΙ ΑΝΑΡΓΥΡΟΙ”.</t>
  </si>
  <si>
    <t>ΑΕ 436009</t>
  </si>
  <si>
    <t>ΤΕΛΙΚΟΣ ΠΙΝΑΚΑΣ ΜΟΡΙΟΔΟΤΗΣΗΣ 4855/28-03-2018 προκήρυξη του Γ.Ν.Π.Α. “Π. &amp; Α. ΚΥΡΙΑΚΟΥ”.</t>
  </si>
  <si>
    <t>E372762</t>
  </si>
  <si>
    <t>Γ.Ν.Π.Α. “Π. &amp; Α. ΚΥΡΙΑΚΟΥ”.</t>
  </si>
  <si>
    <t>ΤΕΛΙΚΟΣ  ΠΙΝΑΚΑΣ ΜΟΡΙΟΔΟΤΗΣΗΣ ΤΟΥ Γ.Ν.Ν.Θ. ΑΘΗΝΩΝ “Η ΣΩΤΗΡΙΑ”/ ΑΡΙΘΜΟΣ ΠΡΟΚΗΡΥΞΗΣ  5440/29203.2018</t>
  </si>
  <si>
    <t>Χ065100</t>
  </si>
  <si>
    <t>Γ.Ν.Ν.Θ.Α. ΣΩΤΗΡΙΑ</t>
  </si>
  <si>
    <t>ΤΕΛΙΚΟΣ  ΠΙΝΑΚΑΣ ΜΟΡΙΟΔΟΤΗΣΗΣ ΤΟΥ Γ.Ν.Α. “ ΚΟΡΓΙΑΛΕΝΕΙΟ -ΜΠΕΝΑΚΕΙΟ” Ε.Ε.Σ/ ΑΡΙΘΜΟΣ ΠΡΟΚΗΡΥΞΗΣ  8680/28.03.2018</t>
  </si>
  <si>
    <t>Γ.Ν.Α. “ΚΟΡΓΙΑΛΕΝΕΙΟ- ΜΠΕΝΑΚΕΙΟ”Ε.Ε.Σ</t>
  </si>
  <si>
    <t>ΤΕΛΙΚΟΣ  ΠΙΝΑΚΑΣ ΜΟΡΙΟΔΟΤΗΣΗΣ ΤΟΥ Γ.Ν. ΜΥΤΙΛΗΝΗΣ “ΒΟΣΤΑΝΕΙΟ”/ ΑΡΙΘΜΟΣ ΠΡΟΚΗΡΥΞΗΣ  5190/23.03.2018</t>
  </si>
  <si>
    <t>ΑΒ407293</t>
  </si>
  <si>
    <t>Γ.Ν. ΜΥΤΙΛΗΝΗΣ”ΒΟΣΤΑΝΕΙΟ”</t>
  </si>
  <si>
    <t>ΑΕ430757</t>
  </si>
  <si>
    <t>ΤΕΛΙΚΟΣ ΠΙΝΑΚΑΣ ΜΟΡΙΟΔΟΤΗΣΗΣ 4731/21-03-2018 προκήρυξη του Γ.Ν. ΧΙΟΥ “ΣΚΥΛΙΤΣΕΙΟ”.</t>
  </si>
  <si>
    <t>ΑΖ933360</t>
  </si>
  <si>
    <t>Γ.Ν. ΧΙΟΥ “ΣΚΥΛΙΤΣΕΙΟ”.</t>
  </si>
  <si>
    <t>ΑΗ210711</t>
  </si>
  <si>
    <t>ΤΕΛΙΚΟΣ ΠΙΝΑΚΑΣ ΜΟΡΙΟΔΟΤΗΣΗΣ 7534/27-03-2018 προκήρυξη του Γ.Ν. ΡΟΔΟΥ “ΑΝΔΡΕΑΣ ΠΑΠΑΝΔΡΕΟΥ”.</t>
  </si>
  <si>
    <t>ΑΚ226477</t>
  </si>
  <si>
    <t>Γ.Ν. ΡΟΔΟΥ “ΑΝΔΡΕΑΣ ΠΑΠΑΝΔΡΕΟΥ”.</t>
  </si>
  <si>
    <t>Χ855782</t>
  </si>
  <si>
    <t>ΑΚ722782</t>
  </si>
  <si>
    <t>ΜΑΡΙΝΟΣ</t>
  </si>
  <si>
    <t>ΑΜ392267</t>
  </si>
  <si>
    <t>ΚΟΥΤΣΟΥΚΟΥ</t>
  </si>
  <si>
    <t>ΓΕΩΡΓΙΑΔΟΥ</t>
  </si>
  <si>
    <t>ΜΠΑΝΙΑ</t>
  </si>
  <si>
    <t>ΚΑΛΔΗΣ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</si>
</sst>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61"/>
    </font>
    <font>
      <b/>
      <sz val="12"/>
      <color rgb="FF333333"/>
      <name val="Calibri"/>
      <family val="2"/>
      <charset val="161"/>
    </font>
    <font>
      <b/>
      <sz val="10"/>
      <color rgb="FF333333"/>
      <name val="Calibri"/>
      <family val="2"/>
      <charset val="161"/>
    </font>
    <font>
      <sz val="10"/>
      <name val="Arial"/>
      <family val="2"/>
      <charset val="161"/>
    </font>
    <font>
      <sz val="12"/>
      <color rgb="FF333333"/>
      <name val="Calibri"/>
      <family val="2"/>
      <charset val="161"/>
    </font>
    <font>
      <sz val="10"/>
      <color rgb="FF333333"/>
      <name val="Calibri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0"/>
      <color rgb="FF333333"/>
      <name val="Arial"/>
      <family val="2"/>
      <charset val="161"/>
    </font>
    <font>
      <sz val="9"/>
      <name val="Arial"/>
      <family val="2"/>
      <charset val="161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FCCE4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/>
      <diagonal/>
    </border>
    <border>
      <left style="thin">
        <color rgb="FFFF6600"/>
      </left>
      <right style="thin">
        <color rgb="FFFF6600"/>
      </right>
      <top style="thin">
        <color auto="1"/>
      </top>
      <bottom/>
      <diagonal/>
    </border>
    <border>
      <left style="thin">
        <color rgb="FFFF6600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FF6600"/>
      </right>
      <top style="thin">
        <color rgb="FFFF6600"/>
      </top>
      <bottom style="thin">
        <color auto="1"/>
      </bottom>
      <diagonal/>
    </border>
  </borders>
  <cellStyleXfs count="2">
    <xf numFmtId="0" fontId="0" fillId="0" borderId="0"/>
    <xf numFmtId="0" fontId="10" fillId="0" borderId="0" applyBorder="0" applyProtection="0"/>
  </cellStyleXfs>
  <cellXfs count="61">
    <xf numFmtId="0" fontId="0" fillId="0" borderId="0" xfId="0"/>
    <xf numFmtId="0" fontId="1" fillId="2" borderId="1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2" xfId="0" applyFont="1" applyBorder="1" applyAlignment="1">
      <alignment horizontal="center" wrapText="1"/>
    </xf>
    <xf numFmtId="49" fontId="3" fillId="0" borderId="3" xfId="0" applyNumberFormat="1" applyFont="1" applyBorder="1" applyAlignme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wrapText="1"/>
    </xf>
    <xf numFmtId="2" fontId="0" fillId="2" borderId="2" xfId="0" applyNumberFormat="1" applyFill="1" applyBorder="1" applyAlignment="1">
      <alignment wrapText="1"/>
    </xf>
    <xf numFmtId="49" fontId="6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/>
    <xf numFmtId="0" fontId="0" fillId="0" borderId="2" xfId="0" applyFont="1" applyBorder="1"/>
    <xf numFmtId="2" fontId="0" fillId="0" borderId="2" xfId="0" applyNumberFormat="1" applyBorder="1" applyAlignment="1">
      <alignment wrapText="1"/>
    </xf>
    <xf numFmtId="0" fontId="0" fillId="2" borderId="0" xfId="0" applyFont="1" applyFill="1" applyBorder="1" applyAlignment="1">
      <alignment wrapText="1"/>
    </xf>
    <xf numFmtId="2" fontId="0" fillId="2" borderId="0" xfId="0" applyNumberForma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/>
    </xf>
    <xf numFmtId="49" fontId="0" fillId="2" borderId="3" xfId="0" applyNumberFormat="1" applyFont="1" applyFill="1" applyBorder="1" applyAlignment="1"/>
    <xf numFmtId="0" fontId="0" fillId="2" borderId="2" xfId="0" applyFill="1" applyBorder="1" applyAlignment="1">
      <alignment wrapText="1"/>
    </xf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2" fillId="3" borderId="2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49" fontId="3" fillId="2" borderId="2" xfId="0" applyNumberFormat="1" applyFont="1" applyFill="1" applyBorder="1" applyAlignment="1"/>
    <xf numFmtId="2" fontId="0" fillId="2" borderId="2" xfId="0" applyNumberFormat="1" applyFont="1" applyFill="1" applyBorder="1" applyAlignment="1">
      <alignment wrapText="1"/>
    </xf>
    <xf numFmtId="0" fontId="0" fillId="2" borderId="2" xfId="0" applyFont="1" applyFill="1" applyBorder="1"/>
    <xf numFmtId="0" fontId="7" fillId="2" borderId="2" xfId="0" applyFont="1" applyFill="1" applyBorder="1" applyAlignment="1" applyProtection="1">
      <alignment wrapText="1"/>
    </xf>
    <xf numFmtId="2" fontId="5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wrapText="1"/>
    </xf>
    <xf numFmtId="49" fontId="0" fillId="2" borderId="2" xfId="1" applyNumberFormat="1" applyFont="1" applyFill="1" applyBorder="1" applyAlignment="1" applyProtection="1"/>
    <xf numFmtId="0" fontId="0" fillId="2" borderId="4" xfId="0" applyFont="1" applyFill="1" applyBorder="1" applyAlignment="1">
      <alignment horizontal="center"/>
    </xf>
    <xf numFmtId="49" fontId="8" fillId="2" borderId="3" xfId="0" applyNumberFormat="1" applyFont="1" applyFill="1" applyBorder="1" applyAlignment="1"/>
    <xf numFmtId="0" fontId="0" fillId="2" borderId="6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49" fontId="0" fillId="2" borderId="3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wrapText="1"/>
    </xf>
    <xf numFmtId="49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wrapText="1"/>
    </xf>
    <xf numFmtId="49" fontId="3" fillId="2" borderId="11" xfId="0" applyNumberFormat="1" applyFont="1" applyFill="1" applyBorder="1" applyAlignment="1"/>
    <xf numFmtId="49" fontId="9" fillId="2" borderId="12" xfId="0" applyNumberFormat="1" applyFont="1" applyFill="1" applyBorder="1" applyAlignment="1">
      <alignment wrapText="1"/>
    </xf>
    <xf numFmtId="49" fontId="9" fillId="2" borderId="2" xfId="0" applyNumberFormat="1" applyFont="1" applyFill="1" applyBorder="1" applyAlignment="1">
      <alignment wrapText="1"/>
    </xf>
    <xf numFmtId="2" fontId="0" fillId="0" borderId="2" xfId="0" applyNumberFormat="1" applyFont="1" applyBorder="1"/>
    <xf numFmtId="49" fontId="3" fillId="2" borderId="14" xfId="0" applyNumberFormat="1" applyFont="1" applyFill="1" applyBorder="1" applyAlignment="1"/>
  </cellXfs>
  <cellStyles count="2">
    <cellStyle name="Επεξηγηματικό κείμενο" xfId="1" builtinId="53" customBuiltin="1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39"/>
  <sheetViews>
    <sheetView tabSelected="1" zoomScaleNormal="100" workbookViewId="0">
      <selection activeCell="G3" sqref="G3"/>
    </sheetView>
  </sheetViews>
  <sheetFormatPr defaultRowHeight="15" x14ac:dyDescent="0.25"/>
  <cols>
    <col min="1" max="1" width="8.5703125" style="10" customWidth="1"/>
    <col min="2" max="2" width="15.140625" style="10" customWidth="1"/>
    <col min="3" max="3" width="18.42578125" style="10" customWidth="1"/>
    <col min="4" max="4" width="12.85546875" style="10" customWidth="1"/>
    <col min="5" max="5" width="17.140625" style="10" customWidth="1"/>
    <col min="6" max="13" width="8.5703125" style="10" customWidth="1"/>
    <col min="14" max="14" width="10" style="10" customWidth="1"/>
    <col min="15" max="15" width="10.42578125" style="10" customWidth="1"/>
    <col min="16" max="16" width="13" style="10" customWidth="1"/>
    <col min="17" max="1023" width="8.5703125" style="10" customWidth="1"/>
    <col min="1024" max="1025" width="11.5703125"/>
  </cols>
  <sheetData>
    <row r="1" spans="1:20" ht="1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20.75" customHeight="1" x14ac:dyDescent="0.25">
      <c r="A2" s="11"/>
      <c r="B2"/>
      <c r="C2"/>
      <c r="D2"/>
      <c r="E2" s="12" t="s">
        <v>1</v>
      </c>
      <c r="F2" s="8" t="s">
        <v>2</v>
      </c>
      <c r="G2" s="8"/>
      <c r="H2" s="8"/>
      <c r="I2" s="8"/>
      <c r="J2" s="8"/>
      <c r="K2" s="8"/>
      <c r="L2" s="8" t="s">
        <v>3</v>
      </c>
      <c r="M2" s="8"/>
      <c r="N2" s="13" t="s">
        <v>4</v>
      </c>
      <c r="O2" s="13" t="s">
        <v>5</v>
      </c>
      <c r="P2" s="13" t="s">
        <v>6</v>
      </c>
    </row>
    <row r="3" spans="1:20" ht="90" x14ac:dyDescent="0.25">
      <c r="A3" s="14" t="s">
        <v>7</v>
      </c>
      <c r="B3" s="14" t="s">
        <v>8</v>
      </c>
      <c r="C3" s="14" t="s">
        <v>9</v>
      </c>
      <c r="D3" s="14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12</v>
      </c>
      <c r="L3" s="12" t="s">
        <v>16</v>
      </c>
      <c r="M3" s="12" t="s">
        <v>12</v>
      </c>
      <c r="N3" s="15"/>
      <c r="O3" s="13"/>
      <c r="P3" s="13"/>
    </row>
    <row r="4" spans="1:20" ht="15.75" x14ac:dyDescent="0.25">
      <c r="A4" s="16">
        <v>1</v>
      </c>
      <c r="B4" s="17" t="s">
        <v>17</v>
      </c>
      <c r="C4" s="18" t="s">
        <v>18</v>
      </c>
      <c r="D4" s="19" t="s">
        <v>19</v>
      </c>
      <c r="E4" s="20">
        <v>1000</v>
      </c>
      <c r="F4" s="13">
        <v>50</v>
      </c>
      <c r="G4" s="13">
        <v>50</v>
      </c>
      <c r="H4" s="13">
        <v>100</v>
      </c>
      <c r="I4" s="13">
        <v>100</v>
      </c>
      <c r="J4" s="13">
        <v>20</v>
      </c>
      <c r="K4" s="13">
        <v>50</v>
      </c>
      <c r="L4" s="13">
        <v>50</v>
      </c>
      <c r="M4" s="13">
        <v>50</v>
      </c>
      <c r="N4" s="13">
        <f>F4+H4+J4+L4</f>
        <v>220</v>
      </c>
      <c r="O4" s="13">
        <f>G4+I4+K4+M4</f>
        <v>250</v>
      </c>
      <c r="P4" s="21">
        <f>E4+O4</f>
        <v>1250</v>
      </c>
      <c r="Q4" s="10" t="s">
        <v>20</v>
      </c>
    </row>
    <row r="5" spans="1:20" ht="15.75" x14ac:dyDescent="0.25">
      <c r="A5" s="22" t="s">
        <v>21</v>
      </c>
      <c r="B5" s="23" t="s">
        <v>22</v>
      </c>
      <c r="C5" s="18" t="s">
        <v>18</v>
      </c>
      <c r="D5" s="19" t="s">
        <v>19</v>
      </c>
      <c r="E5" s="24">
        <v>113.5</v>
      </c>
      <c r="F5" s="13">
        <v>40</v>
      </c>
      <c r="G5" s="13">
        <v>40</v>
      </c>
      <c r="H5" s="13">
        <v>80</v>
      </c>
      <c r="I5" s="13">
        <v>80</v>
      </c>
      <c r="J5" s="13">
        <v>20</v>
      </c>
      <c r="K5" s="21">
        <v>50</v>
      </c>
      <c r="L5" s="13">
        <v>45</v>
      </c>
      <c r="M5" s="13">
        <v>45</v>
      </c>
      <c r="N5" s="13">
        <f>F5+H5+J5+L5</f>
        <v>185</v>
      </c>
      <c r="O5" s="21">
        <f>G5+I5+K5+M5</f>
        <v>215</v>
      </c>
      <c r="P5" s="25">
        <f>E5+O5</f>
        <v>328.5</v>
      </c>
      <c r="Q5" s="10" t="s">
        <v>23</v>
      </c>
    </row>
    <row r="6" spans="1:20" x14ac:dyDescent="0.25">
      <c r="F6" s="26"/>
      <c r="G6" s="26"/>
      <c r="H6" s="26"/>
      <c r="I6" s="26"/>
      <c r="J6" s="26"/>
      <c r="K6" s="27"/>
      <c r="L6" s="26"/>
      <c r="M6" s="26"/>
      <c r="N6" s="26"/>
      <c r="O6" s="27"/>
      <c r="P6" s="27"/>
    </row>
    <row r="7" spans="1:20" ht="15" customHeight="1" x14ac:dyDescent="0.25">
      <c r="A7" s="7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5.75" x14ac:dyDescent="0.25">
      <c r="A8" s="2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20" ht="58.15" customHeight="1" x14ac:dyDescent="0.25">
      <c r="A9" s="29" t="s">
        <v>7</v>
      </c>
      <c r="B9" s="14" t="s">
        <v>8</v>
      </c>
      <c r="C9" s="14" t="s">
        <v>9</v>
      </c>
      <c r="D9" s="14" t="s">
        <v>10</v>
      </c>
      <c r="E9" s="12" t="s">
        <v>1</v>
      </c>
      <c r="F9" s="8" t="s">
        <v>2</v>
      </c>
      <c r="G9" s="8"/>
      <c r="H9" s="8"/>
      <c r="I9" s="8"/>
      <c r="J9" s="8"/>
      <c r="K9" s="8"/>
      <c r="L9" s="8" t="s">
        <v>3</v>
      </c>
      <c r="M9" s="8"/>
      <c r="N9" s="13" t="s">
        <v>4</v>
      </c>
      <c r="O9" s="13" t="s">
        <v>5</v>
      </c>
      <c r="P9" s="13" t="s">
        <v>6</v>
      </c>
    </row>
    <row r="10" spans="1:20" ht="90" x14ac:dyDescent="0.25">
      <c r="B10"/>
      <c r="C10"/>
      <c r="D10"/>
      <c r="F10" s="12" t="s">
        <v>11</v>
      </c>
      <c r="G10" s="12" t="s">
        <v>12</v>
      </c>
      <c r="H10" s="12" t="s">
        <v>13</v>
      </c>
      <c r="I10" s="12" t="s">
        <v>14</v>
      </c>
      <c r="J10" s="12" t="s">
        <v>15</v>
      </c>
      <c r="K10" s="12" t="s">
        <v>12</v>
      </c>
      <c r="L10" s="12" t="s">
        <v>16</v>
      </c>
      <c r="M10" s="12" t="s">
        <v>12</v>
      </c>
      <c r="N10" s="15"/>
      <c r="O10" s="13"/>
      <c r="P10" s="13"/>
    </row>
    <row r="11" spans="1:20" ht="15.75" x14ac:dyDescent="0.25">
      <c r="A11" s="30">
        <v>1</v>
      </c>
      <c r="B11" s="31" t="s">
        <v>25</v>
      </c>
      <c r="C11" s="18" t="s">
        <v>26</v>
      </c>
      <c r="D11" s="19" t="s">
        <v>19</v>
      </c>
      <c r="E11" s="20">
        <v>493.24</v>
      </c>
      <c r="F11" s="32">
        <v>50</v>
      </c>
      <c r="G11" s="32">
        <v>50</v>
      </c>
      <c r="H11" s="32">
        <v>100</v>
      </c>
      <c r="I11" s="32">
        <v>100</v>
      </c>
      <c r="J11" s="32">
        <v>30</v>
      </c>
      <c r="K11" s="21">
        <v>50</v>
      </c>
      <c r="L11" s="32">
        <v>50</v>
      </c>
      <c r="M11" s="32">
        <v>50</v>
      </c>
      <c r="N11" s="13">
        <f t="shared" ref="N11:O13" si="0">F11+H11+J11+L11</f>
        <v>230</v>
      </c>
      <c r="O11" s="21">
        <f t="shared" si="0"/>
        <v>250</v>
      </c>
      <c r="P11" s="25">
        <f>E11+O11</f>
        <v>743.24</v>
      </c>
      <c r="Q11" s="10" t="s">
        <v>20</v>
      </c>
    </row>
    <row r="12" spans="1:20" ht="15.75" x14ac:dyDescent="0.25">
      <c r="A12" s="30">
        <v>2</v>
      </c>
      <c r="B12" s="31" t="s">
        <v>27</v>
      </c>
      <c r="C12" s="18" t="s">
        <v>26</v>
      </c>
      <c r="D12" s="19" t="s">
        <v>19</v>
      </c>
      <c r="E12" s="33">
        <v>397.71</v>
      </c>
      <c r="F12" s="32">
        <v>0</v>
      </c>
      <c r="G12" s="32">
        <v>0</v>
      </c>
      <c r="H12" s="32">
        <v>35</v>
      </c>
      <c r="I12" s="32">
        <v>35</v>
      </c>
      <c r="J12" s="32">
        <v>5</v>
      </c>
      <c r="K12" s="21">
        <f>K11*J12/J11</f>
        <v>8.3333333333333339</v>
      </c>
      <c r="L12" s="32">
        <v>40</v>
      </c>
      <c r="M12" s="32">
        <v>40</v>
      </c>
      <c r="N12" s="13">
        <f t="shared" si="0"/>
        <v>80</v>
      </c>
      <c r="O12" s="21">
        <f t="shared" si="0"/>
        <v>83.333333333333343</v>
      </c>
      <c r="P12" s="21">
        <f>E12+O12</f>
        <v>481.04333333333329</v>
      </c>
      <c r="Q12" s="10" t="s">
        <v>28</v>
      </c>
    </row>
    <row r="13" spans="1:20" ht="15.75" x14ac:dyDescent="0.25">
      <c r="A13" s="30">
        <v>3</v>
      </c>
      <c r="B13" s="31" t="s">
        <v>29</v>
      </c>
      <c r="C13" s="18" t="s">
        <v>30</v>
      </c>
      <c r="D13" s="19" t="s">
        <v>19</v>
      </c>
      <c r="E13" s="34">
        <v>334.53</v>
      </c>
      <c r="F13" s="32">
        <v>40</v>
      </c>
      <c r="G13" s="32">
        <v>40</v>
      </c>
      <c r="H13" s="32">
        <v>75</v>
      </c>
      <c r="I13" s="32">
        <v>75</v>
      </c>
      <c r="J13" s="32">
        <v>5</v>
      </c>
      <c r="K13" s="21">
        <f>K11*J13/J11</f>
        <v>8.3333333333333339</v>
      </c>
      <c r="L13" s="32">
        <v>50</v>
      </c>
      <c r="M13" s="32">
        <v>50</v>
      </c>
      <c r="N13" s="13">
        <f t="shared" si="0"/>
        <v>170</v>
      </c>
      <c r="O13" s="21">
        <f t="shared" si="0"/>
        <v>173.33333333333331</v>
      </c>
      <c r="P13" s="21">
        <f>E13+O13</f>
        <v>507.86333333333329</v>
      </c>
      <c r="Q13" s="10" t="s">
        <v>28</v>
      </c>
    </row>
    <row r="15" spans="1:20" ht="15" customHeight="1" x14ac:dyDescent="0.25">
      <c r="A15" s="9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58.15" customHeight="1" x14ac:dyDescent="0.25">
      <c r="A16" s="35" t="s">
        <v>7</v>
      </c>
      <c r="B16" s="14" t="s">
        <v>8</v>
      </c>
      <c r="C16" s="14" t="s">
        <v>9</v>
      </c>
      <c r="D16" s="14" t="s">
        <v>10</v>
      </c>
      <c r="E16" s="12" t="s">
        <v>1</v>
      </c>
      <c r="F16" s="8" t="s">
        <v>2</v>
      </c>
      <c r="G16" s="8"/>
      <c r="H16" s="8"/>
      <c r="I16" s="8"/>
      <c r="J16" s="8"/>
      <c r="K16" s="8"/>
      <c r="L16" s="8" t="s">
        <v>3</v>
      </c>
      <c r="M16" s="8"/>
      <c r="N16" s="13" t="s">
        <v>4</v>
      </c>
      <c r="O16" s="13" t="s">
        <v>5</v>
      </c>
      <c r="P16" s="13" t="s">
        <v>6</v>
      </c>
    </row>
    <row r="17" spans="1:20" ht="90" x14ac:dyDescent="0.25">
      <c r="A17" s="35"/>
      <c r="B17" s="14"/>
      <c r="C17" s="14"/>
      <c r="D17" s="14"/>
      <c r="E17" s="12"/>
      <c r="F17" s="12" t="s">
        <v>11</v>
      </c>
      <c r="G17" s="12" t="s">
        <v>12</v>
      </c>
      <c r="H17" s="12" t="s">
        <v>13</v>
      </c>
      <c r="I17" s="12" t="s">
        <v>14</v>
      </c>
      <c r="J17" s="12" t="s">
        <v>15</v>
      </c>
      <c r="K17" s="12" t="s">
        <v>12</v>
      </c>
      <c r="L17" s="12" t="s">
        <v>16</v>
      </c>
      <c r="M17" s="12" t="s">
        <v>12</v>
      </c>
      <c r="N17" s="15"/>
      <c r="O17" s="13"/>
      <c r="P17" s="13"/>
    </row>
    <row r="18" spans="1:20" ht="15.75" x14ac:dyDescent="0.25">
      <c r="A18" s="36">
        <v>1</v>
      </c>
      <c r="B18" s="37" t="s">
        <v>32</v>
      </c>
      <c r="C18" s="18" t="s">
        <v>33</v>
      </c>
      <c r="D18" s="19" t="s">
        <v>19</v>
      </c>
      <c r="E18" s="33">
        <v>698.92</v>
      </c>
      <c r="F18" s="13">
        <v>50</v>
      </c>
      <c r="G18" s="13">
        <v>50</v>
      </c>
      <c r="H18" s="13">
        <v>100</v>
      </c>
      <c r="I18" s="13">
        <v>100</v>
      </c>
      <c r="J18" s="13">
        <v>20</v>
      </c>
      <c r="K18" s="13">
        <v>50</v>
      </c>
      <c r="L18" s="13">
        <v>50</v>
      </c>
      <c r="M18" s="13">
        <v>50</v>
      </c>
      <c r="N18" s="13">
        <f>F18+H18+J18+L18</f>
        <v>220</v>
      </c>
      <c r="O18" s="13">
        <f>G18+I18+K18+M18</f>
        <v>250</v>
      </c>
      <c r="P18" s="25">
        <f>E18+O18</f>
        <v>948.92</v>
      </c>
      <c r="Q18" s="10" t="s">
        <v>20</v>
      </c>
    </row>
    <row r="19" spans="1:20" ht="15.75" x14ac:dyDescent="0.25">
      <c r="A19" s="36">
        <v>2</v>
      </c>
      <c r="B19" s="23" t="s">
        <v>34</v>
      </c>
      <c r="C19" s="18" t="s">
        <v>33</v>
      </c>
      <c r="D19" s="19" t="s">
        <v>19</v>
      </c>
      <c r="E19" s="33">
        <v>523.99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21">
        <f>E19+O19</f>
        <v>523.99</v>
      </c>
      <c r="Q19" s="10" t="s">
        <v>20</v>
      </c>
      <c r="R19" s="10" t="s">
        <v>35</v>
      </c>
    </row>
    <row r="21" spans="1:20" ht="15" customHeight="1" x14ac:dyDescent="0.25">
      <c r="A21" s="9" t="s">
        <v>36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58.15" customHeight="1" x14ac:dyDescent="0.25">
      <c r="A22" s="14" t="s">
        <v>7</v>
      </c>
      <c r="B22" s="14" t="s">
        <v>8</v>
      </c>
      <c r="C22" s="14" t="s">
        <v>9</v>
      </c>
      <c r="D22" s="14" t="s">
        <v>10</v>
      </c>
      <c r="E22" s="12" t="s">
        <v>1</v>
      </c>
      <c r="F22" s="8" t="s">
        <v>2</v>
      </c>
      <c r="G22" s="8"/>
      <c r="H22" s="8"/>
      <c r="I22" s="8"/>
      <c r="J22" s="8"/>
      <c r="K22" s="8"/>
      <c r="L22" s="8" t="s">
        <v>3</v>
      </c>
      <c r="M22" s="8"/>
      <c r="N22" s="13" t="s">
        <v>4</v>
      </c>
      <c r="O22" s="13" t="s">
        <v>5</v>
      </c>
      <c r="P22" s="13" t="s">
        <v>6</v>
      </c>
    </row>
    <row r="23" spans="1:20" ht="90" x14ac:dyDescent="0.25">
      <c r="F23" s="12" t="s">
        <v>11</v>
      </c>
      <c r="G23" s="12" t="s">
        <v>12</v>
      </c>
      <c r="H23" s="12" t="s">
        <v>13</v>
      </c>
      <c r="I23" s="12" t="s">
        <v>14</v>
      </c>
      <c r="J23" s="12" t="s">
        <v>15</v>
      </c>
      <c r="K23" s="12" t="s">
        <v>12</v>
      </c>
      <c r="L23" s="12" t="s">
        <v>16</v>
      </c>
      <c r="M23" s="12" t="s">
        <v>12</v>
      </c>
      <c r="N23" s="15"/>
      <c r="O23" s="13"/>
      <c r="P23" s="13"/>
    </row>
    <row r="24" spans="1:20" ht="63" x14ac:dyDescent="0.25">
      <c r="A24" s="36">
        <v>1</v>
      </c>
      <c r="B24" s="37" t="s">
        <v>37</v>
      </c>
      <c r="C24" s="18" t="s">
        <v>38</v>
      </c>
      <c r="D24" s="19" t="s">
        <v>19</v>
      </c>
      <c r="E24" s="33">
        <v>551.66999999999996</v>
      </c>
      <c r="F24" s="13">
        <v>50</v>
      </c>
      <c r="G24" s="21">
        <v>50</v>
      </c>
      <c r="H24" s="13">
        <v>80</v>
      </c>
      <c r="I24" s="21">
        <v>80</v>
      </c>
      <c r="J24" s="13">
        <v>20</v>
      </c>
      <c r="K24" s="21">
        <v>50</v>
      </c>
      <c r="L24" s="13">
        <v>50</v>
      </c>
      <c r="M24" s="13">
        <v>50</v>
      </c>
      <c r="N24" s="13">
        <f t="shared" ref="N24:O26" si="1">F24+H24+J24+L24</f>
        <v>200</v>
      </c>
      <c r="O24" s="13">
        <f t="shared" si="1"/>
        <v>230</v>
      </c>
      <c r="P24" s="25">
        <f>E24+O24</f>
        <v>781.67</v>
      </c>
      <c r="Q24" s="10" t="s">
        <v>20</v>
      </c>
    </row>
    <row r="25" spans="1:20" ht="63" x14ac:dyDescent="0.25">
      <c r="A25" s="36">
        <v>2</v>
      </c>
      <c r="B25" s="37" t="s">
        <v>39</v>
      </c>
      <c r="C25" s="18" t="s">
        <v>38</v>
      </c>
      <c r="D25" s="19" t="s">
        <v>19</v>
      </c>
      <c r="E25" s="33">
        <v>446</v>
      </c>
      <c r="F25" s="32">
        <v>40</v>
      </c>
      <c r="G25" s="32">
        <v>40</v>
      </c>
      <c r="H25" s="32">
        <v>75</v>
      </c>
      <c r="I25" s="32">
        <v>75</v>
      </c>
      <c r="J25" s="32">
        <v>5</v>
      </c>
      <c r="K25" s="32">
        <f>K24*J25/J24</f>
        <v>12.5</v>
      </c>
      <c r="L25" s="32">
        <v>50</v>
      </c>
      <c r="M25" s="32">
        <v>50</v>
      </c>
      <c r="N25" s="13">
        <f t="shared" si="1"/>
        <v>170</v>
      </c>
      <c r="O25" s="13">
        <f t="shared" si="1"/>
        <v>177.5</v>
      </c>
      <c r="P25" s="25">
        <f>E25+O25</f>
        <v>623.5</v>
      </c>
      <c r="Q25" s="10" t="s">
        <v>40</v>
      </c>
    </row>
    <row r="26" spans="1:20" ht="63" x14ac:dyDescent="0.25">
      <c r="A26" s="36">
        <v>3</v>
      </c>
      <c r="B26" s="23" t="s">
        <v>41</v>
      </c>
      <c r="C26" s="18" t="s">
        <v>38</v>
      </c>
      <c r="D26" s="19" t="s">
        <v>19</v>
      </c>
      <c r="E26" s="33">
        <v>220.14</v>
      </c>
      <c r="F26" s="13">
        <v>50</v>
      </c>
      <c r="G26" s="13">
        <v>50</v>
      </c>
      <c r="H26" s="13">
        <v>90</v>
      </c>
      <c r="I26" s="21">
        <v>100</v>
      </c>
      <c r="J26" s="13">
        <v>20</v>
      </c>
      <c r="K26" s="21">
        <v>50</v>
      </c>
      <c r="L26" s="13">
        <v>50</v>
      </c>
      <c r="M26" s="13">
        <v>50</v>
      </c>
      <c r="N26" s="13">
        <f t="shared" si="1"/>
        <v>210</v>
      </c>
      <c r="O26" s="13">
        <f t="shared" si="1"/>
        <v>250</v>
      </c>
      <c r="P26" s="25">
        <f>E26+O26</f>
        <v>470.14</v>
      </c>
      <c r="Q26" s="10" t="s">
        <v>28</v>
      </c>
    </row>
    <row r="28" spans="1:20" ht="15" customHeight="1" x14ac:dyDescent="0.25">
      <c r="A28" s="9" t="s">
        <v>42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58.15" customHeight="1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2" t="s">
        <v>1</v>
      </c>
      <c r="F29" s="8" t="s">
        <v>2</v>
      </c>
      <c r="G29" s="8"/>
      <c r="H29" s="8"/>
      <c r="I29" s="8"/>
      <c r="J29" s="8"/>
      <c r="K29" s="8"/>
      <c r="L29" s="8" t="s">
        <v>3</v>
      </c>
      <c r="M29" s="8"/>
      <c r="N29" s="13" t="s">
        <v>4</v>
      </c>
      <c r="O29" s="13" t="s">
        <v>5</v>
      </c>
      <c r="P29" s="13" t="s">
        <v>6</v>
      </c>
    </row>
    <row r="30" spans="1:20" ht="90" x14ac:dyDescent="0.25">
      <c r="F30" s="12" t="s">
        <v>11</v>
      </c>
      <c r="G30" s="12" t="s">
        <v>12</v>
      </c>
      <c r="H30" s="12" t="s">
        <v>13</v>
      </c>
      <c r="I30" s="12" t="s">
        <v>14</v>
      </c>
      <c r="J30" s="12" t="s">
        <v>15</v>
      </c>
      <c r="K30" s="12" t="s">
        <v>12</v>
      </c>
      <c r="L30" s="12" t="s">
        <v>16</v>
      </c>
      <c r="M30" s="12" t="s">
        <v>12</v>
      </c>
      <c r="N30" s="15"/>
      <c r="O30" s="13"/>
      <c r="P30" s="13"/>
    </row>
    <row r="31" spans="1:20" ht="31.5" x14ac:dyDescent="0.25">
      <c r="A31" s="36">
        <v>1</v>
      </c>
      <c r="B31" s="23" t="s">
        <v>43</v>
      </c>
      <c r="C31" s="18" t="s">
        <v>44</v>
      </c>
      <c r="D31" s="19" t="s">
        <v>19</v>
      </c>
      <c r="E31" s="33">
        <v>599.5</v>
      </c>
      <c r="F31" s="13">
        <v>40</v>
      </c>
      <c r="G31" s="21">
        <f>G32*F31/F32</f>
        <v>44.444444444444443</v>
      </c>
      <c r="H31">
        <v>85</v>
      </c>
      <c r="I31">
        <v>85</v>
      </c>
      <c r="J31" s="13">
        <v>20</v>
      </c>
      <c r="K31" s="21">
        <v>50</v>
      </c>
      <c r="L31" s="13">
        <v>50</v>
      </c>
      <c r="M31" s="13">
        <v>50</v>
      </c>
      <c r="N31" s="13">
        <f>F31+H31+J31+L31</f>
        <v>195</v>
      </c>
      <c r="O31" s="21">
        <f>G31+I31+K31+M31</f>
        <v>229.44444444444446</v>
      </c>
      <c r="P31" s="38">
        <f>E31+O31</f>
        <v>828.94444444444446</v>
      </c>
      <c r="Q31" s="10" t="s">
        <v>20</v>
      </c>
    </row>
    <row r="32" spans="1:20" ht="31.5" x14ac:dyDescent="0.25">
      <c r="A32" s="36">
        <v>2</v>
      </c>
      <c r="B32" s="23" t="s">
        <v>45</v>
      </c>
      <c r="C32" s="18" t="s">
        <v>44</v>
      </c>
      <c r="D32" s="19" t="s">
        <v>19</v>
      </c>
      <c r="E32" s="33">
        <v>525</v>
      </c>
      <c r="F32" s="13">
        <v>45</v>
      </c>
      <c r="G32" s="13">
        <v>50</v>
      </c>
      <c r="H32" s="13">
        <v>100</v>
      </c>
      <c r="I32" s="13">
        <v>100</v>
      </c>
      <c r="J32" s="13">
        <v>15</v>
      </c>
      <c r="K32" s="13">
        <f>K31*J32/J31</f>
        <v>37.5</v>
      </c>
      <c r="L32" s="13">
        <v>50</v>
      </c>
      <c r="M32" s="13">
        <v>50</v>
      </c>
      <c r="N32" s="13">
        <f>F32+H32+J32+L32</f>
        <v>210</v>
      </c>
      <c r="O32" s="13">
        <f>G32+I32+K32+M32</f>
        <v>237.5</v>
      </c>
      <c r="P32" s="25">
        <f>E32+O32</f>
        <v>762.5</v>
      </c>
      <c r="Q32" s="10" t="s">
        <v>46</v>
      </c>
    </row>
    <row r="34" spans="1:20" ht="15" customHeight="1" x14ac:dyDescent="0.25">
      <c r="A34" s="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58.15" customHeight="1" x14ac:dyDescent="0.25">
      <c r="A35" s="14" t="s">
        <v>7</v>
      </c>
      <c r="B35" s="14" t="s">
        <v>8</v>
      </c>
      <c r="C35" s="14" t="s">
        <v>9</v>
      </c>
      <c r="D35" s="14" t="s">
        <v>10</v>
      </c>
      <c r="E35" s="12" t="s">
        <v>1</v>
      </c>
      <c r="F35" s="8" t="s">
        <v>2</v>
      </c>
      <c r="G35" s="8"/>
      <c r="H35" s="8"/>
      <c r="I35" s="8"/>
      <c r="J35" s="8"/>
      <c r="K35" s="8"/>
      <c r="L35" s="8" t="s">
        <v>3</v>
      </c>
      <c r="M35" s="8"/>
      <c r="N35" s="13" t="s">
        <v>4</v>
      </c>
      <c r="O35" s="13" t="s">
        <v>5</v>
      </c>
      <c r="P35" s="13" t="s">
        <v>6</v>
      </c>
    </row>
    <row r="36" spans="1:20" ht="90" x14ac:dyDescent="0.25">
      <c r="F36" s="12" t="s">
        <v>11</v>
      </c>
      <c r="G36" s="12" t="s">
        <v>12</v>
      </c>
      <c r="H36" s="12" t="s">
        <v>13</v>
      </c>
      <c r="I36" s="12" t="s">
        <v>14</v>
      </c>
      <c r="J36" s="12" t="s">
        <v>15</v>
      </c>
      <c r="K36" s="12" t="s">
        <v>12</v>
      </c>
      <c r="L36" s="12" t="s">
        <v>16</v>
      </c>
      <c r="M36" s="12" t="s">
        <v>12</v>
      </c>
      <c r="N36" s="15"/>
      <c r="O36" s="13"/>
      <c r="P36" s="13"/>
    </row>
    <row r="37" spans="1:20" ht="30" x14ac:dyDescent="0.25">
      <c r="A37" s="36">
        <v>1</v>
      </c>
      <c r="B37" s="39" t="s">
        <v>48</v>
      </c>
      <c r="C37" s="40" t="s">
        <v>49</v>
      </c>
      <c r="D37" s="19" t="s">
        <v>19</v>
      </c>
      <c r="E37" s="24">
        <v>712.64</v>
      </c>
      <c r="F37" s="41">
        <v>50</v>
      </c>
      <c r="G37" s="41">
        <v>50</v>
      </c>
      <c r="H37" s="42">
        <v>100</v>
      </c>
      <c r="I37" s="42">
        <v>100</v>
      </c>
      <c r="J37" s="42">
        <v>30</v>
      </c>
      <c r="K37" s="42">
        <v>50</v>
      </c>
      <c r="L37" s="42">
        <v>50</v>
      </c>
      <c r="M37" s="42">
        <v>50</v>
      </c>
      <c r="N37" s="13">
        <f t="shared" ref="N37:O39" si="2">F37+H37+J37+L37</f>
        <v>230</v>
      </c>
      <c r="O37" s="21">
        <f t="shared" si="2"/>
        <v>250</v>
      </c>
      <c r="P37" s="25">
        <f>E37+O37</f>
        <v>962.64</v>
      </c>
      <c r="Q37" s="10" t="s">
        <v>20</v>
      </c>
    </row>
    <row r="38" spans="1:20" ht="30" x14ac:dyDescent="0.25">
      <c r="A38" s="36">
        <v>2</v>
      </c>
      <c r="B38" s="39" t="s">
        <v>39</v>
      </c>
      <c r="C38" s="40" t="s">
        <v>49</v>
      </c>
      <c r="D38" s="19" t="s">
        <v>19</v>
      </c>
      <c r="E38" s="24">
        <v>327.52</v>
      </c>
      <c r="F38" s="41">
        <v>40</v>
      </c>
      <c r="G38" s="41">
        <v>40</v>
      </c>
      <c r="H38" s="42">
        <v>75</v>
      </c>
      <c r="I38" s="42">
        <v>75</v>
      </c>
      <c r="J38" s="42">
        <v>5</v>
      </c>
      <c r="K38" s="42">
        <f>K37*J38/J37</f>
        <v>8.3333333333333339</v>
      </c>
      <c r="L38" s="42">
        <v>50</v>
      </c>
      <c r="M38" s="42">
        <v>50</v>
      </c>
      <c r="N38" s="13">
        <f t="shared" si="2"/>
        <v>170</v>
      </c>
      <c r="O38" s="21">
        <f t="shared" si="2"/>
        <v>173.33333333333331</v>
      </c>
      <c r="P38" s="25">
        <f>E38+O38</f>
        <v>500.8533333333333</v>
      </c>
      <c r="Q38" s="10" t="s">
        <v>46</v>
      </c>
    </row>
    <row r="39" spans="1:20" ht="30" x14ac:dyDescent="0.25">
      <c r="A39" s="36">
        <v>3</v>
      </c>
      <c r="B39" s="39" t="s">
        <v>41</v>
      </c>
      <c r="C39" s="40" t="s">
        <v>49</v>
      </c>
      <c r="D39" s="19" t="s">
        <v>19</v>
      </c>
      <c r="E39" s="24">
        <v>269</v>
      </c>
      <c r="F39" s="41">
        <v>50</v>
      </c>
      <c r="G39" s="41">
        <v>50</v>
      </c>
      <c r="H39" s="42">
        <v>90</v>
      </c>
      <c r="I39" s="42">
        <v>90</v>
      </c>
      <c r="J39" s="42">
        <v>20</v>
      </c>
      <c r="K39" s="42">
        <f>K37*J39/J37</f>
        <v>33.333333333333336</v>
      </c>
      <c r="L39" s="42">
        <v>50</v>
      </c>
      <c r="M39" s="42">
        <v>50</v>
      </c>
      <c r="N39" s="13">
        <f t="shared" si="2"/>
        <v>210</v>
      </c>
      <c r="O39" s="21">
        <f t="shared" si="2"/>
        <v>223.33333333333334</v>
      </c>
      <c r="P39" s="25">
        <f>E39+O39</f>
        <v>492.33333333333337</v>
      </c>
      <c r="Q39" s="10" t="s">
        <v>46</v>
      </c>
    </row>
    <row r="41" spans="1:20" ht="15" customHeight="1" x14ac:dyDescent="0.25">
      <c r="A41" s="9" t="s">
        <v>50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58.15" customHeight="1" x14ac:dyDescent="0.25">
      <c r="A42" s="14" t="s">
        <v>7</v>
      </c>
      <c r="B42" s="14" t="s">
        <v>8</v>
      </c>
      <c r="C42" s="14" t="s">
        <v>9</v>
      </c>
      <c r="D42" s="14" t="s">
        <v>10</v>
      </c>
      <c r="E42" s="12" t="s">
        <v>1</v>
      </c>
      <c r="F42" s="8" t="s">
        <v>2</v>
      </c>
      <c r="G42" s="8"/>
      <c r="H42" s="8"/>
      <c r="I42" s="8"/>
      <c r="J42" s="8"/>
      <c r="K42" s="8"/>
      <c r="L42" s="8" t="s">
        <v>3</v>
      </c>
      <c r="M42" s="8"/>
      <c r="N42" s="13" t="s">
        <v>4</v>
      </c>
      <c r="O42" s="13" t="s">
        <v>5</v>
      </c>
      <c r="P42" s="13" t="s">
        <v>6</v>
      </c>
    </row>
    <row r="43" spans="1:20" ht="90" x14ac:dyDescent="0.25">
      <c r="F43" s="12" t="s">
        <v>11</v>
      </c>
      <c r="G43" s="12" t="s">
        <v>12</v>
      </c>
      <c r="H43" s="12" t="s">
        <v>13</v>
      </c>
      <c r="I43" s="12" t="s">
        <v>14</v>
      </c>
      <c r="J43" s="12" t="s">
        <v>15</v>
      </c>
      <c r="K43" s="12" t="s">
        <v>12</v>
      </c>
      <c r="L43" s="12" t="s">
        <v>16</v>
      </c>
      <c r="M43" s="12" t="s">
        <v>12</v>
      </c>
      <c r="N43" s="15"/>
      <c r="O43" s="13"/>
      <c r="P43" s="13"/>
    </row>
    <row r="44" spans="1:20" ht="31.5" x14ac:dyDescent="0.25">
      <c r="A44" s="36">
        <v>1</v>
      </c>
      <c r="B44" s="23" t="s">
        <v>51</v>
      </c>
      <c r="C44" s="18" t="s">
        <v>52</v>
      </c>
      <c r="D44" s="19" t="s">
        <v>19</v>
      </c>
      <c r="E44" s="24">
        <v>820</v>
      </c>
      <c r="F44" s="32">
        <v>45</v>
      </c>
      <c r="G44" s="32">
        <v>45</v>
      </c>
      <c r="H44" s="32">
        <v>80</v>
      </c>
      <c r="I44" s="21">
        <f>I45*H44/H45</f>
        <v>88.888888888888886</v>
      </c>
      <c r="J44" s="32">
        <v>20</v>
      </c>
      <c r="K44" s="32">
        <v>50</v>
      </c>
      <c r="L44" s="32">
        <v>40</v>
      </c>
      <c r="M44" s="32">
        <v>40</v>
      </c>
      <c r="N44" s="13">
        <f t="shared" ref="N44:O46" si="3">F44+H44+J44+L44</f>
        <v>185</v>
      </c>
      <c r="O44" s="21">
        <f t="shared" si="3"/>
        <v>223.88888888888889</v>
      </c>
      <c r="P44" s="25">
        <f>E44+O44</f>
        <v>1043.8888888888889</v>
      </c>
      <c r="Q44" s="10" t="s">
        <v>40</v>
      </c>
    </row>
    <row r="45" spans="1:20" ht="31.5" x14ac:dyDescent="0.25">
      <c r="A45" s="36">
        <v>2</v>
      </c>
      <c r="B45" s="23" t="s">
        <v>41</v>
      </c>
      <c r="C45" s="18" t="s">
        <v>52</v>
      </c>
      <c r="D45" s="19" t="s">
        <v>19</v>
      </c>
      <c r="E45" s="24">
        <v>266.66000000000003</v>
      </c>
      <c r="F45" s="32">
        <v>50</v>
      </c>
      <c r="G45" s="32">
        <v>50</v>
      </c>
      <c r="H45" s="32">
        <v>90</v>
      </c>
      <c r="I45" s="32">
        <v>100</v>
      </c>
      <c r="J45" s="32">
        <v>20</v>
      </c>
      <c r="K45" s="32">
        <v>50</v>
      </c>
      <c r="L45" s="32">
        <v>50</v>
      </c>
      <c r="M45" s="32">
        <v>50</v>
      </c>
      <c r="N45" s="13">
        <f t="shared" si="3"/>
        <v>210</v>
      </c>
      <c r="O45" s="13">
        <f t="shared" si="3"/>
        <v>250</v>
      </c>
      <c r="P45" s="25">
        <f>E45+O45</f>
        <v>516.66000000000008</v>
      </c>
      <c r="Q45" s="10" t="s">
        <v>20</v>
      </c>
    </row>
    <row r="46" spans="1:20" ht="31.5" x14ac:dyDescent="0.25">
      <c r="A46" s="36">
        <v>3</v>
      </c>
      <c r="B46" s="23" t="s">
        <v>53</v>
      </c>
      <c r="C46" s="18" t="s">
        <v>52</v>
      </c>
      <c r="D46" s="19" t="s">
        <v>19</v>
      </c>
      <c r="E46" s="24">
        <v>328.94</v>
      </c>
      <c r="F46" s="13">
        <v>0</v>
      </c>
      <c r="G46" s="21">
        <v>0</v>
      </c>
      <c r="H46" s="13">
        <v>0</v>
      </c>
      <c r="I46" s="21">
        <v>0</v>
      </c>
      <c r="J46" s="13">
        <v>0</v>
      </c>
      <c r="K46" s="21">
        <v>0</v>
      </c>
      <c r="L46" s="13">
        <v>0</v>
      </c>
      <c r="M46" s="13">
        <v>0</v>
      </c>
      <c r="N46" s="13">
        <f t="shared" si="3"/>
        <v>0</v>
      </c>
      <c r="O46" s="13">
        <f t="shared" si="3"/>
        <v>0</v>
      </c>
      <c r="P46" s="25">
        <f>E46+O46</f>
        <v>328.94</v>
      </c>
      <c r="Q46" s="10" t="s">
        <v>20</v>
      </c>
      <c r="R46" s="10" t="s">
        <v>35</v>
      </c>
    </row>
    <row r="48" spans="1:20" ht="15" customHeight="1" x14ac:dyDescent="0.25">
      <c r="A48" s="9" t="s">
        <v>54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58.15" customHeight="1" x14ac:dyDescent="0.25">
      <c r="A49" s="14" t="s">
        <v>7</v>
      </c>
      <c r="B49" s="14" t="s">
        <v>8</v>
      </c>
      <c r="C49" s="14" t="s">
        <v>9</v>
      </c>
      <c r="D49" s="14" t="s">
        <v>10</v>
      </c>
      <c r="E49" s="12" t="s">
        <v>1</v>
      </c>
      <c r="F49" s="8" t="s">
        <v>2</v>
      </c>
      <c r="G49" s="8"/>
      <c r="H49" s="8"/>
      <c r="I49" s="8"/>
      <c r="J49" s="8"/>
      <c r="K49" s="8"/>
      <c r="L49" s="8" t="s">
        <v>3</v>
      </c>
      <c r="M49" s="8"/>
      <c r="N49" s="13" t="s">
        <v>4</v>
      </c>
      <c r="O49" s="13" t="s">
        <v>5</v>
      </c>
      <c r="P49" s="13" t="s">
        <v>6</v>
      </c>
    </row>
    <row r="50" spans="1:20" ht="90" x14ac:dyDescent="0.25">
      <c r="F50" s="12" t="s">
        <v>11</v>
      </c>
      <c r="G50" s="12" t="s">
        <v>12</v>
      </c>
      <c r="H50" s="12" t="s">
        <v>13</v>
      </c>
      <c r="I50" s="12" t="s">
        <v>14</v>
      </c>
      <c r="J50" s="12" t="s">
        <v>15</v>
      </c>
      <c r="K50" s="12" t="s">
        <v>12</v>
      </c>
      <c r="L50" s="12" t="s">
        <v>16</v>
      </c>
      <c r="M50" s="12" t="s">
        <v>12</v>
      </c>
      <c r="N50" s="15"/>
      <c r="O50" s="13"/>
      <c r="P50" s="13"/>
    </row>
    <row r="51" spans="1:20" ht="78.75" x14ac:dyDescent="0.25">
      <c r="A51" s="36">
        <v>1</v>
      </c>
      <c r="B51" s="23" t="s">
        <v>55</v>
      </c>
      <c r="C51" s="18" t="s">
        <v>56</v>
      </c>
      <c r="D51" s="19" t="s">
        <v>19</v>
      </c>
      <c r="E51" s="24">
        <v>819.37</v>
      </c>
      <c r="F51" s="13">
        <v>50</v>
      </c>
      <c r="G51" s="13">
        <v>50</v>
      </c>
      <c r="H51" s="13">
        <v>100</v>
      </c>
      <c r="I51" s="13">
        <v>100</v>
      </c>
      <c r="J51" s="13">
        <v>20</v>
      </c>
      <c r="K51" s="21">
        <v>50</v>
      </c>
      <c r="L51" s="13">
        <v>50</v>
      </c>
      <c r="M51" s="13">
        <v>50</v>
      </c>
      <c r="N51" s="13">
        <f>F51+H51+J51+L51</f>
        <v>220</v>
      </c>
      <c r="O51" s="21">
        <f>G51+I51+K51+M51</f>
        <v>250</v>
      </c>
      <c r="P51" s="25">
        <f>E51+O51</f>
        <v>1069.3699999999999</v>
      </c>
      <c r="Q51" s="10" t="s">
        <v>20</v>
      </c>
    </row>
    <row r="52" spans="1:20" ht="78.75" x14ac:dyDescent="0.25">
      <c r="A52" s="36">
        <v>2</v>
      </c>
      <c r="B52" s="23" t="s">
        <v>57</v>
      </c>
      <c r="C52" s="18" t="s">
        <v>56</v>
      </c>
      <c r="D52" s="19" t="s">
        <v>19</v>
      </c>
      <c r="E52" s="24">
        <v>202.69</v>
      </c>
      <c r="F52" s="13">
        <v>40</v>
      </c>
      <c r="G52" s="13">
        <v>40</v>
      </c>
      <c r="H52" s="13">
        <v>80</v>
      </c>
      <c r="I52" s="13">
        <v>80</v>
      </c>
      <c r="J52" s="13">
        <v>5</v>
      </c>
      <c r="K52" s="21">
        <f>K51*J52/J51</f>
        <v>12.5</v>
      </c>
      <c r="L52" s="13">
        <v>50</v>
      </c>
      <c r="M52" s="13">
        <v>50</v>
      </c>
      <c r="N52" s="13">
        <f>F52+H52+J52+L52</f>
        <v>175</v>
      </c>
      <c r="O52" s="21">
        <f>G52+I52+K52+M52</f>
        <v>182.5</v>
      </c>
      <c r="P52" s="21">
        <f>E52+O52</f>
        <v>385.19</v>
      </c>
      <c r="Q52" s="10" t="s">
        <v>40</v>
      </c>
    </row>
    <row r="53" spans="1:20" ht="78.75" x14ac:dyDescent="0.25">
      <c r="A53" s="36">
        <v>3</v>
      </c>
      <c r="B53" s="23" t="s">
        <v>58</v>
      </c>
      <c r="C53" s="18" t="s">
        <v>56</v>
      </c>
      <c r="D53" s="19" t="s">
        <v>19</v>
      </c>
      <c r="E53" s="20">
        <v>68.22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21">
        <f>E53+O53</f>
        <v>68.22</v>
      </c>
      <c r="Q53" s="10" t="s">
        <v>28</v>
      </c>
    </row>
    <row r="55" spans="1:20" ht="15" customHeight="1" x14ac:dyDescent="0.25">
      <c r="A55" s="9" t="s">
        <v>59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58.15" customHeight="1" x14ac:dyDescent="0.25">
      <c r="A56" s="14" t="s">
        <v>7</v>
      </c>
      <c r="B56" s="14" t="s">
        <v>8</v>
      </c>
      <c r="C56" s="14" t="s">
        <v>9</v>
      </c>
      <c r="D56" s="14" t="s">
        <v>10</v>
      </c>
      <c r="E56" s="12" t="s">
        <v>1</v>
      </c>
      <c r="F56" s="8" t="s">
        <v>2</v>
      </c>
      <c r="G56" s="8"/>
      <c r="H56" s="8"/>
      <c r="I56" s="8"/>
      <c r="J56" s="8"/>
      <c r="K56" s="8"/>
      <c r="L56" s="8" t="s">
        <v>3</v>
      </c>
      <c r="M56" s="8"/>
      <c r="N56" s="13" t="s">
        <v>4</v>
      </c>
      <c r="O56" s="13" t="s">
        <v>5</v>
      </c>
      <c r="P56" s="13" t="s">
        <v>6</v>
      </c>
    </row>
    <row r="57" spans="1:20" ht="90" x14ac:dyDescent="0.25">
      <c r="F57" s="12" t="s">
        <v>11</v>
      </c>
      <c r="G57" s="12" t="s">
        <v>12</v>
      </c>
      <c r="H57" s="12" t="s">
        <v>13</v>
      </c>
      <c r="I57" s="12" t="s">
        <v>14</v>
      </c>
      <c r="J57" s="12" t="s">
        <v>15</v>
      </c>
      <c r="K57" s="12" t="s">
        <v>12</v>
      </c>
      <c r="L57" s="12" t="s">
        <v>16</v>
      </c>
      <c r="M57" s="12" t="s">
        <v>12</v>
      </c>
      <c r="N57" s="15"/>
      <c r="O57" s="13"/>
      <c r="P57" s="13"/>
    </row>
    <row r="58" spans="1:20" ht="31.5" x14ac:dyDescent="0.25">
      <c r="A58" s="36">
        <v>1</v>
      </c>
      <c r="B58" s="23" t="s">
        <v>60</v>
      </c>
      <c r="C58" s="18" t="s">
        <v>61</v>
      </c>
      <c r="D58" s="19" t="s">
        <v>19</v>
      </c>
      <c r="E58" s="20">
        <v>524.84</v>
      </c>
      <c r="F58" s="13">
        <v>50</v>
      </c>
      <c r="G58" s="13">
        <v>50</v>
      </c>
      <c r="H58" s="13">
        <v>90</v>
      </c>
      <c r="I58" s="13">
        <v>100</v>
      </c>
      <c r="J58" s="13">
        <v>5</v>
      </c>
      <c r="K58" s="13">
        <f>K60*J58/J60</f>
        <v>6.25</v>
      </c>
      <c r="L58" s="13">
        <v>50</v>
      </c>
      <c r="M58" s="13">
        <v>50</v>
      </c>
      <c r="N58" s="13">
        <f t="shared" ref="N58:O61" si="4">F58+H58+J58+L58</f>
        <v>195</v>
      </c>
      <c r="O58" s="13">
        <f t="shared" si="4"/>
        <v>206.25</v>
      </c>
      <c r="P58" s="25">
        <f>E58+O58</f>
        <v>731.09</v>
      </c>
      <c r="Q58" s="10" t="s">
        <v>23</v>
      </c>
    </row>
    <row r="59" spans="1:20" ht="31.5" x14ac:dyDescent="0.25">
      <c r="A59" s="36">
        <v>2</v>
      </c>
      <c r="B59" s="23" t="s">
        <v>62</v>
      </c>
      <c r="C59" s="18" t="s">
        <v>61</v>
      </c>
      <c r="D59" s="19" t="s">
        <v>19</v>
      </c>
      <c r="E59" s="24">
        <v>565.58000000000004</v>
      </c>
      <c r="F59" s="32">
        <v>40</v>
      </c>
      <c r="G59" s="32">
        <v>40</v>
      </c>
      <c r="H59" s="32">
        <v>60</v>
      </c>
      <c r="I59" s="21">
        <f>I58*H59/H58</f>
        <v>66.666666666666671</v>
      </c>
      <c r="J59" s="32">
        <v>10</v>
      </c>
      <c r="K59" s="32">
        <v>10</v>
      </c>
      <c r="L59" s="32">
        <v>35</v>
      </c>
      <c r="M59" s="32">
        <v>35</v>
      </c>
      <c r="N59" s="13">
        <f t="shared" si="4"/>
        <v>145</v>
      </c>
      <c r="O59" s="38">
        <f t="shared" si="4"/>
        <v>151.66666666666669</v>
      </c>
      <c r="P59" s="25">
        <f>E59+O59</f>
        <v>717.24666666666667</v>
      </c>
      <c r="Q59" s="10" t="s">
        <v>20</v>
      </c>
    </row>
    <row r="60" spans="1:20" ht="31.5" x14ac:dyDescent="0.25">
      <c r="A60" s="36">
        <v>3</v>
      </c>
      <c r="B60" s="23" t="s">
        <v>41</v>
      </c>
      <c r="C60" s="18" t="s">
        <v>61</v>
      </c>
      <c r="D60" s="19" t="s">
        <v>19</v>
      </c>
      <c r="E60" s="24">
        <v>248.23</v>
      </c>
      <c r="F60" s="13">
        <v>50</v>
      </c>
      <c r="G60" s="13">
        <v>50</v>
      </c>
      <c r="H60" s="13">
        <v>90</v>
      </c>
      <c r="I60" s="21">
        <v>100</v>
      </c>
      <c r="J60" s="13">
        <v>20</v>
      </c>
      <c r="K60" s="21">
        <f>K61*J60/J61</f>
        <v>25</v>
      </c>
      <c r="L60" s="13">
        <v>50</v>
      </c>
      <c r="M60" s="13">
        <v>50</v>
      </c>
      <c r="N60" s="13">
        <f t="shared" si="4"/>
        <v>210</v>
      </c>
      <c r="O60" s="13">
        <f t="shared" si="4"/>
        <v>225</v>
      </c>
      <c r="P60" s="25">
        <f>E60+O60</f>
        <v>473.23</v>
      </c>
      <c r="Q60" s="10" t="s">
        <v>23</v>
      </c>
    </row>
    <row r="61" spans="1:20" ht="15.75" x14ac:dyDescent="0.25">
      <c r="A61" s="36">
        <v>4</v>
      </c>
      <c r="B61" s="23" t="s">
        <v>63</v>
      </c>
      <c r="C61" s="18" t="s">
        <v>64</v>
      </c>
      <c r="D61" s="19" t="s">
        <v>19</v>
      </c>
      <c r="E61" s="24">
        <v>150.43</v>
      </c>
      <c r="F61" s="13">
        <v>35</v>
      </c>
      <c r="G61" s="13">
        <v>35</v>
      </c>
      <c r="H61" s="13">
        <v>55</v>
      </c>
      <c r="I61" s="21">
        <f>I58*H61/H58</f>
        <v>61.111111111111114</v>
      </c>
      <c r="J61" s="13">
        <v>40</v>
      </c>
      <c r="K61" s="21">
        <v>50</v>
      </c>
      <c r="L61" s="13">
        <v>40</v>
      </c>
      <c r="M61" s="13">
        <v>40</v>
      </c>
      <c r="N61" s="13">
        <f t="shared" si="4"/>
        <v>170</v>
      </c>
      <c r="O61" s="38">
        <f t="shared" si="4"/>
        <v>186.11111111111111</v>
      </c>
      <c r="P61" s="25">
        <f>E61+O61</f>
        <v>336.54111111111115</v>
      </c>
      <c r="Q61" s="10" t="s">
        <v>40</v>
      </c>
    </row>
    <row r="63" spans="1:20" ht="15" customHeight="1" x14ac:dyDescent="0.25">
      <c r="A63" s="9" t="s">
        <v>65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58.35" customHeight="1" x14ac:dyDescent="0.25">
      <c r="A64" s="14" t="s">
        <v>7</v>
      </c>
      <c r="B64" s="14" t="s">
        <v>8</v>
      </c>
      <c r="C64" s="14" t="s">
        <v>9</v>
      </c>
      <c r="D64" s="14" t="s">
        <v>10</v>
      </c>
      <c r="E64" s="12" t="s">
        <v>1</v>
      </c>
      <c r="F64" s="8" t="s">
        <v>2</v>
      </c>
      <c r="G64" s="8"/>
      <c r="H64" s="8"/>
      <c r="I64" s="8"/>
      <c r="J64" s="8"/>
      <c r="K64" s="8"/>
      <c r="L64" s="8" t="s">
        <v>3</v>
      </c>
      <c r="M64" s="8"/>
      <c r="N64" s="13" t="s">
        <v>4</v>
      </c>
      <c r="O64" s="13" t="s">
        <v>5</v>
      </c>
      <c r="P64" s="13" t="s">
        <v>6</v>
      </c>
    </row>
    <row r="65" spans="1:20" ht="90" x14ac:dyDescent="0.25">
      <c r="F65" s="12" t="s">
        <v>11</v>
      </c>
      <c r="G65" s="12" t="s">
        <v>12</v>
      </c>
      <c r="H65" s="12" t="s">
        <v>13</v>
      </c>
      <c r="I65" s="12" t="s">
        <v>14</v>
      </c>
      <c r="J65" s="12" t="s">
        <v>15</v>
      </c>
      <c r="K65" s="12" t="s">
        <v>12</v>
      </c>
      <c r="L65" s="12" t="s">
        <v>16</v>
      </c>
      <c r="M65" s="12" t="s">
        <v>12</v>
      </c>
      <c r="N65" s="15"/>
      <c r="O65" s="13"/>
      <c r="P65" s="13"/>
    </row>
    <row r="66" spans="1:20" ht="78.75" x14ac:dyDescent="0.25">
      <c r="A66" s="36">
        <v>1</v>
      </c>
      <c r="B66" s="43" t="s">
        <v>66</v>
      </c>
      <c r="C66" s="18" t="s">
        <v>67</v>
      </c>
      <c r="D66" s="19" t="s">
        <v>19</v>
      </c>
      <c r="E66" s="24">
        <v>1000</v>
      </c>
      <c r="F66" s="13">
        <v>50</v>
      </c>
      <c r="G66" s="21">
        <v>50</v>
      </c>
      <c r="H66" s="13">
        <v>100</v>
      </c>
      <c r="I66" s="21">
        <v>100</v>
      </c>
      <c r="J66" s="13">
        <v>20</v>
      </c>
      <c r="K66" s="21">
        <v>50</v>
      </c>
      <c r="L66" s="13">
        <v>50</v>
      </c>
      <c r="M66" s="13">
        <v>50</v>
      </c>
      <c r="N66" s="13">
        <f>F66+H66+J66+L66</f>
        <v>220</v>
      </c>
      <c r="O66" s="13">
        <f>G66+I66+K66+M66</f>
        <v>250</v>
      </c>
      <c r="P66" s="25">
        <f>E66+O66</f>
        <v>1250</v>
      </c>
      <c r="Q66" s="10" t="s">
        <v>20</v>
      </c>
    </row>
    <row r="68" spans="1:20" ht="15" customHeight="1" x14ac:dyDescent="0.25">
      <c r="A68" s="9" t="s">
        <v>68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58.15" customHeight="1" x14ac:dyDescent="0.25">
      <c r="A69" s="14" t="s">
        <v>7</v>
      </c>
      <c r="B69" s="14" t="s">
        <v>8</v>
      </c>
      <c r="C69" s="14" t="s">
        <v>9</v>
      </c>
      <c r="D69" s="14" t="s">
        <v>10</v>
      </c>
      <c r="E69" s="12" t="s">
        <v>1</v>
      </c>
      <c r="F69" s="8" t="s">
        <v>2</v>
      </c>
      <c r="G69" s="8"/>
      <c r="H69" s="8"/>
      <c r="I69" s="8"/>
      <c r="J69" s="8"/>
      <c r="K69" s="8"/>
      <c r="L69" s="8" t="s">
        <v>3</v>
      </c>
      <c r="M69" s="8"/>
      <c r="N69" s="13" t="s">
        <v>4</v>
      </c>
      <c r="O69" s="13" t="s">
        <v>5</v>
      </c>
      <c r="P69" s="13" t="s">
        <v>6</v>
      </c>
    </row>
    <row r="70" spans="1:20" ht="90" x14ac:dyDescent="0.25">
      <c r="F70" s="12" t="s">
        <v>11</v>
      </c>
      <c r="G70" s="12" t="s">
        <v>12</v>
      </c>
      <c r="H70" s="12" t="s">
        <v>13</v>
      </c>
      <c r="I70" s="12" t="s">
        <v>14</v>
      </c>
      <c r="J70" s="12" t="s">
        <v>15</v>
      </c>
      <c r="K70" s="12" t="s">
        <v>12</v>
      </c>
      <c r="L70" s="12" t="s">
        <v>16</v>
      </c>
      <c r="M70" s="12" t="s">
        <v>12</v>
      </c>
      <c r="N70" s="15"/>
      <c r="O70" s="13"/>
      <c r="P70" s="13"/>
    </row>
    <row r="71" spans="1:20" ht="110.25" x14ac:dyDescent="0.25">
      <c r="A71" s="36">
        <v>1</v>
      </c>
      <c r="B71" s="23" t="s">
        <v>69</v>
      </c>
      <c r="C71" s="18" t="s">
        <v>70</v>
      </c>
      <c r="D71" s="19" t="s">
        <v>19</v>
      </c>
      <c r="E71" s="24">
        <v>426.83</v>
      </c>
      <c r="F71" s="21">
        <v>40</v>
      </c>
      <c r="G71" s="21">
        <v>40</v>
      </c>
      <c r="H71" s="21">
        <v>70</v>
      </c>
      <c r="I71" s="21">
        <v>70</v>
      </c>
      <c r="J71" s="21">
        <v>15</v>
      </c>
      <c r="K71" s="21">
        <v>50</v>
      </c>
      <c r="L71" s="21">
        <v>45</v>
      </c>
      <c r="M71" s="21">
        <v>45</v>
      </c>
      <c r="N71" s="13">
        <f>F71+H71+J71+L71</f>
        <v>170</v>
      </c>
      <c r="O71" s="21">
        <f>G71+I71+K71+M71</f>
        <v>205</v>
      </c>
      <c r="P71" s="25">
        <f>E71+O71</f>
        <v>631.82999999999993</v>
      </c>
      <c r="Q71" s="10" t="s">
        <v>28</v>
      </c>
    </row>
    <row r="72" spans="1:20" ht="110.25" x14ac:dyDescent="0.25">
      <c r="A72" s="36">
        <v>2</v>
      </c>
      <c r="B72" s="23" t="s">
        <v>39</v>
      </c>
      <c r="C72" s="18" t="s">
        <v>70</v>
      </c>
      <c r="D72" s="19" t="s">
        <v>19</v>
      </c>
      <c r="E72" s="24">
        <v>378.79</v>
      </c>
      <c r="F72" s="13">
        <v>40</v>
      </c>
      <c r="G72" s="13">
        <v>40</v>
      </c>
      <c r="H72" s="13">
        <v>75</v>
      </c>
      <c r="I72" s="13">
        <v>75</v>
      </c>
      <c r="J72" s="13">
        <v>5</v>
      </c>
      <c r="K72" s="21">
        <f>K71*J72/J71</f>
        <v>16.666666666666668</v>
      </c>
      <c r="L72" s="13">
        <v>50</v>
      </c>
      <c r="M72" s="13">
        <v>50</v>
      </c>
      <c r="N72" s="13">
        <f>F72+H72+J72+L72</f>
        <v>170</v>
      </c>
      <c r="O72" s="21">
        <f>G72+I72+K72+M72</f>
        <v>181.66666666666666</v>
      </c>
      <c r="P72" s="25">
        <f>E72+O72</f>
        <v>560.45666666666671</v>
      </c>
      <c r="Q72" s="10" t="s">
        <v>20</v>
      </c>
    </row>
    <row r="74" spans="1:20" ht="15" customHeight="1" x14ac:dyDescent="0.25">
      <c r="A74" s="9" t="s">
        <v>71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58.35" customHeight="1" x14ac:dyDescent="0.25">
      <c r="A75" s="14" t="s">
        <v>7</v>
      </c>
      <c r="B75" s="14" t="s">
        <v>8</v>
      </c>
      <c r="C75" s="14" t="s">
        <v>9</v>
      </c>
      <c r="D75" s="14" t="s">
        <v>10</v>
      </c>
      <c r="E75" s="12" t="s">
        <v>1</v>
      </c>
      <c r="F75" s="8" t="s">
        <v>2</v>
      </c>
      <c r="G75" s="8"/>
      <c r="H75" s="8"/>
      <c r="I75" s="8"/>
      <c r="J75" s="8"/>
      <c r="K75" s="8"/>
      <c r="L75" s="8" t="s">
        <v>3</v>
      </c>
      <c r="M75" s="8"/>
      <c r="N75" s="13" t="s">
        <v>4</v>
      </c>
      <c r="O75" s="13" t="s">
        <v>5</v>
      </c>
      <c r="P75" s="13" t="s">
        <v>6</v>
      </c>
    </row>
    <row r="76" spans="1:20" ht="90" x14ac:dyDescent="0.25">
      <c r="F76" s="12" t="s">
        <v>11</v>
      </c>
      <c r="G76" s="12" t="s">
        <v>12</v>
      </c>
      <c r="H76" s="12" t="s">
        <v>13</v>
      </c>
      <c r="I76" s="12" t="s">
        <v>14</v>
      </c>
      <c r="J76" s="12" t="s">
        <v>15</v>
      </c>
      <c r="K76" s="12" t="s">
        <v>12</v>
      </c>
      <c r="L76" s="12" t="s">
        <v>16</v>
      </c>
      <c r="M76" s="12" t="s">
        <v>12</v>
      </c>
      <c r="N76" s="15"/>
      <c r="O76" s="13"/>
      <c r="P76" s="13"/>
    </row>
    <row r="77" spans="1:20" ht="31.5" x14ac:dyDescent="0.25">
      <c r="A77" s="36">
        <v>1</v>
      </c>
      <c r="B77" s="23" t="s">
        <v>72</v>
      </c>
      <c r="C77" s="18" t="s">
        <v>73</v>
      </c>
      <c r="D77" s="19" t="s">
        <v>19</v>
      </c>
      <c r="E77" s="24">
        <v>697.43</v>
      </c>
      <c r="F77" s="13">
        <v>50</v>
      </c>
      <c r="G77" s="13">
        <v>50</v>
      </c>
      <c r="H77" s="13">
        <v>100</v>
      </c>
      <c r="I77" s="21">
        <v>100</v>
      </c>
      <c r="J77" s="13">
        <v>5</v>
      </c>
      <c r="K77" s="21">
        <v>50</v>
      </c>
      <c r="L77" s="13">
        <v>50</v>
      </c>
      <c r="M77" s="13">
        <v>50</v>
      </c>
      <c r="N77" s="13">
        <f t="shared" ref="N77:O79" si="5">F77+H77+J77+L77</f>
        <v>205</v>
      </c>
      <c r="O77" s="21">
        <f t="shared" si="5"/>
        <v>250</v>
      </c>
      <c r="P77" s="25">
        <f>E77+O77</f>
        <v>947.43</v>
      </c>
      <c r="Q77" s="10" t="s">
        <v>20</v>
      </c>
    </row>
    <row r="78" spans="1:20" ht="31.5" x14ac:dyDescent="0.25">
      <c r="A78" s="36">
        <v>2</v>
      </c>
      <c r="B78" s="23" t="s">
        <v>57</v>
      </c>
      <c r="C78" s="18" t="s">
        <v>73</v>
      </c>
      <c r="D78" s="19" t="s">
        <v>19</v>
      </c>
      <c r="E78" s="24">
        <v>369.46</v>
      </c>
      <c r="F78" s="13">
        <v>40</v>
      </c>
      <c r="G78" s="13">
        <v>40</v>
      </c>
      <c r="H78" s="13">
        <v>80</v>
      </c>
      <c r="I78" s="13">
        <v>80</v>
      </c>
      <c r="J78" s="13">
        <v>5</v>
      </c>
      <c r="K78" s="21">
        <v>50</v>
      </c>
      <c r="L78" s="13">
        <v>50</v>
      </c>
      <c r="M78" s="13">
        <v>50</v>
      </c>
      <c r="N78" s="13">
        <f t="shared" si="5"/>
        <v>175</v>
      </c>
      <c r="O78" s="21">
        <f t="shared" si="5"/>
        <v>220</v>
      </c>
      <c r="P78" s="25">
        <f>E78+O78</f>
        <v>589.46</v>
      </c>
      <c r="Q78" s="10" t="s">
        <v>23</v>
      </c>
    </row>
    <row r="79" spans="1:20" ht="31.5" x14ac:dyDescent="0.25">
      <c r="A79" s="36">
        <v>3</v>
      </c>
      <c r="B79" s="23" t="s">
        <v>58</v>
      </c>
      <c r="C79" s="18" t="s">
        <v>73</v>
      </c>
      <c r="D79" s="19" t="s">
        <v>19</v>
      </c>
      <c r="E79" s="24">
        <v>123.26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f t="shared" si="5"/>
        <v>0</v>
      </c>
      <c r="O79" s="13">
        <f t="shared" si="5"/>
        <v>0</v>
      </c>
      <c r="P79" s="25">
        <f>E79+O79</f>
        <v>123.26</v>
      </c>
      <c r="Q79" s="10" t="s">
        <v>20</v>
      </c>
    </row>
    <row r="81" spans="1:20" ht="15" customHeight="1" x14ac:dyDescent="0.25">
      <c r="A81" s="9" t="s">
        <v>74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58.15" customHeight="1" x14ac:dyDescent="0.25">
      <c r="A82" s="14" t="s">
        <v>7</v>
      </c>
      <c r="B82" s="14" t="s">
        <v>8</v>
      </c>
      <c r="C82" s="14" t="s">
        <v>9</v>
      </c>
      <c r="D82" s="14" t="s">
        <v>10</v>
      </c>
      <c r="E82" s="12" t="s">
        <v>1</v>
      </c>
      <c r="F82" s="8" t="s">
        <v>2</v>
      </c>
      <c r="G82" s="8"/>
      <c r="H82" s="8"/>
      <c r="I82" s="8"/>
      <c r="J82" s="8"/>
      <c r="K82" s="8"/>
      <c r="L82" s="8" t="s">
        <v>3</v>
      </c>
      <c r="M82" s="8"/>
      <c r="N82" s="13" t="s">
        <v>4</v>
      </c>
      <c r="O82" s="13" t="s">
        <v>5</v>
      </c>
      <c r="P82" s="13" t="s">
        <v>6</v>
      </c>
    </row>
    <row r="83" spans="1:20" ht="90" x14ac:dyDescent="0.25">
      <c r="F83" s="12" t="s">
        <v>11</v>
      </c>
      <c r="G83" s="12" t="s">
        <v>12</v>
      </c>
      <c r="H83" s="12" t="s">
        <v>13</v>
      </c>
      <c r="I83" s="12" t="s">
        <v>14</v>
      </c>
      <c r="J83" s="12" t="s">
        <v>15</v>
      </c>
      <c r="K83" s="12" t="s">
        <v>12</v>
      </c>
      <c r="L83" s="12" t="s">
        <v>16</v>
      </c>
      <c r="M83" s="12" t="s">
        <v>12</v>
      </c>
      <c r="N83" s="15"/>
      <c r="O83" s="13"/>
      <c r="P83" s="13"/>
    </row>
    <row r="84" spans="1:20" ht="63" x14ac:dyDescent="0.25">
      <c r="A84" s="36">
        <v>1</v>
      </c>
      <c r="B84" s="39" t="s">
        <v>75</v>
      </c>
      <c r="C84" s="18" t="s">
        <v>76</v>
      </c>
      <c r="D84" s="19" t="s">
        <v>19</v>
      </c>
      <c r="E84" s="33">
        <v>428.09</v>
      </c>
      <c r="F84" s="13">
        <v>40</v>
      </c>
      <c r="G84" s="13">
        <v>40</v>
      </c>
      <c r="H84" s="13">
        <v>100</v>
      </c>
      <c r="I84" s="13">
        <v>100</v>
      </c>
      <c r="J84" s="13">
        <v>5</v>
      </c>
      <c r="K84" s="13">
        <f>K86*J84/J86</f>
        <v>12.5</v>
      </c>
      <c r="L84" s="13">
        <v>50</v>
      </c>
      <c r="M84" s="13">
        <v>50</v>
      </c>
      <c r="N84" s="13">
        <f t="shared" ref="N84:O86" si="6">F84+H84+J84+L84</f>
        <v>195</v>
      </c>
      <c r="O84" s="13">
        <f t="shared" si="6"/>
        <v>202.5</v>
      </c>
      <c r="P84" s="25">
        <f>E84+O84</f>
        <v>630.58999999999992</v>
      </c>
      <c r="Q84" s="10" t="s">
        <v>20</v>
      </c>
    </row>
    <row r="85" spans="1:20" ht="63" x14ac:dyDescent="0.25">
      <c r="A85" s="36">
        <v>2</v>
      </c>
      <c r="B85" s="39" t="s">
        <v>27</v>
      </c>
      <c r="C85" s="18" t="s">
        <v>76</v>
      </c>
      <c r="D85" s="19" t="s">
        <v>19</v>
      </c>
      <c r="E85" s="33">
        <v>397.71</v>
      </c>
      <c r="F85" s="13">
        <v>0</v>
      </c>
      <c r="G85" s="13">
        <v>0</v>
      </c>
      <c r="H85" s="13">
        <v>35</v>
      </c>
      <c r="I85" s="13">
        <v>35</v>
      </c>
      <c r="J85" s="13">
        <v>5</v>
      </c>
      <c r="K85" s="13">
        <f>K86*J85/J86</f>
        <v>12.5</v>
      </c>
      <c r="L85" s="13">
        <v>40</v>
      </c>
      <c r="M85" s="13">
        <v>40</v>
      </c>
      <c r="N85" s="13">
        <f t="shared" si="6"/>
        <v>80</v>
      </c>
      <c r="O85" s="13">
        <f t="shared" si="6"/>
        <v>87.5</v>
      </c>
      <c r="P85" s="21">
        <f>E85+O85</f>
        <v>485.21</v>
      </c>
      <c r="Q85" s="10" t="s">
        <v>40</v>
      </c>
    </row>
    <row r="86" spans="1:20" ht="63" x14ac:dyDescent="0.25">
      <c r="A86" s="36">
        <v>3</v>
      </c>
      <c r="B86" s="39" t="s">
        <v>22</v>
      </c>
      <c r="C86" s="18" t="s">
        <v>76</v>
      </c>
      <c r="D86" s="19" t="s">
        <v>19</v>
      </c>
      <c r="E86" s="33">
        <v>82.49</v>
      </c>
      <c r="F86" s="13">
        <v>40</v>
      </c>
      <c r="G86" s="13">
        <v>40</v>
      </c>
      <c r="H86" s="13">
        <v>80</v>
      </c>
      <c r="I86" s="13">
        <v>80</v>
      </c>
      <c r="J86" s="13">
        <v>20</v>
      </c>
      <c r="K86" s="13">
        <v>50</v>
      </c>
      <c r="L86" s="13">
        <v>45</v>
      </c>
      <c r="M86" s="13">
        <v>45</v>
      </c>
      <c r="N86" s="13">
        <f t="shared" si="6"/>
        <v>185</v>
      </c>
      <c r="O86" s="13">
        <f t="shared" si="6"/>
        <v>215</v>
      </c>
      <c r="P86" s="21">
        <f>E86+O86</f>
        <v>297.49</v>
      </c>
      <c r="Q86" s="10" t="s">
        <v>20</v>
      </c>
    </row>
    <row r="88" spans="1:20" ht="15" customHeight="1" x14ac:dyDescent="0.25">
      <c r="A88" s="5" t="s">
        <v>77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58.15" customHeight="1" x14ac:dyDescent="0.25">
      <c r="A89" s="14" t="s">
        <v>7</v>
      </c>
      <c r="B89" s="14" t="s">
        <v>8</v>
      </c>
      <c r="C89" s="14" t="s">
        <v>9</v>
      </c>
      <c r="D89" s="14" t="s">
        <v>10</v>
      </c>
      <c r="E89" s="12" t="s">
        <v>1</v>
      </c>
      <c r="F89" s="8" t="s">
        <v>2</v>
      </c>
      <c r="G89" s="8"/>
      <c r="H89" s="8"/>
      <c r="I89" s="8"/>
      <c r="J89" s="8"/>
      <c r="K89" s="8"/>
      <c r="L89" s="8" t="s">
        <v>3</v>
      </c>
      <c r="M89" s="8"/>
      <c r="N89" s="13" t="s">
        <v>4</v>
      </c>
      <c r="O89" s="13" t="s">
        <v>5</v>
      </c>
      <c r="P89" s="13" t="s">
        <v>6</v>
      </c>
    </row>
    <row r="90" spans="1:20" ht="90" x14ac:dyDescent="0.25">
      <c r="F90" s="12" t="s">
        <v>11</v>
      </c>
      <c r="G90" s="12" t="s">
        <v>12</v>
      </c>
      <c r="H90" s="12" t="s">
        <v>13</v>
      </c>
      <c r="I90" s="12" t="s">
        <v>14</v>
      </c>
      <c r="J90" s="12" t="s">
        <v>15</v>
      </c>
      <c r="K90" s="12" t="s">
        <v>12</v>
      </c>
      <c r="L90" s="12" t="s">
        <v>16</v>
      </c>
      <c r="M90" s="12" t="s">
        <v>12</v>
      </c>
      <c r="N90" s="15"/>
      <c r="O90" s="13"/>
      <c r="P90" s="13"/>
    </row>
    <row r="91" spans="1:20" x14ac:dyDescent="0.25">
      <c r="A91" s="36">
        <v>1</v>
      </c>
      <c r="B91" s="44" t="s">
        <v>78</v>
      </c>
      <c r="C91" s="45" t="s">
        <v>79</v>
      </c>
      <c r="D91" s="19" t="s">
        <v>80</v>
      </c>
      <c r="E91" s="24">
        <v>276.11</v>
      </c>
      <c r="F91" s="41">
        <v>45</v>
      </c>
      <c r="G91" s="41">
        <v>50</v>
      </c>
      <c r="H91" s="42">
        <v>100</v>
      </c>
      <c r="I91" s="42">
        <v>100</v>
      </c>
      <c r="J91" s="42">
        <v>20</v>
      </c>
      <c r="K91" s="42">
        <f>K92*J91/J92</f>
        <v>25</v>
      </c>
      <c r="L91" s="42">
        <v>50</v>
      </c>
      <c r="M91" s="42">
        <v>50</v>
      </c>
      <c r="N91" s="13">
        <f t="shared" ref="N91:O95" si="7">F91+H91+J91+L91</f>
        <v>215</v>
      </c>
      <c r="O91" s="21">
        <f t="shared" si="7"/>
        <v>225</v>
      </c>
      <c r="P91" s="25">
        <f>E91+O91</f>
        <v>501.11</v>
      </c>
      <c r="Q91" s="10" t="s">
        <v>23</v>
      </c>
    </row>
    <row r="92" spans="1:20" x14ac:dyDescent="0.25">
      <c r="A92" s="36">
        <v>2</v>
      </c>
      <c r="B92" s="46" t="s">
        <v>81</v>
      </c>
      <c r="C92" s="45" t="s">
        <v>79</v>
      </c>
      <c r="D92" s="19" t="s">
        <v>19</v>
      </c>
      <c r="E92" s="24">
        <v>313.75</v>
      </c>
      <c r="F92" s="41">
        <v>35</v>
      </c>
      <c r="G92" s="41">
        <f>G91*F92/F91</f>
        <v>38.888888888888886</v>
      </c>
      <c r="H92" s="42">
        <v>55</v>
      </c>
      <c r="I92" s="42">
        <v>55</v>
      </c>
      <c r="J92" s="42">
        <v>40</v>
      </c>
      <c r="K92" s="42">
        <v>50</v>
      </c>
      <c r="L92" s="42">
        <v>40</v>
      </c>
      <c r="M92" s="42">
        <v>40</v>
      </c>
      <c r="N92" s="13">
        <f t="shared" si="7"/>
        <v>170</v>
      </c>
      <c r="O92" s="21">
        <f t="shared" si="7"/>
        <v>183.88888888888889</v>
      </c>
      <c r="P92" s="25">
        <f>E92+O92</f>
        <v>497.63888888888891</v>
      </c>
      <c r="Q92" s="10" t="s">
        <v>82</v>
      </c>
    </row>
    <row r="93" spans="1:20" x14ac:dyDescent="0.25">
      <c r="A93" s="36">
        <v>3</v>
      </c>
      <c r="B93" s="12" t="s">
        <v>27</v>
      </c>
      <c r="C93" s="45" t="s">
        <v>79</v>
      </c>
      <c r="D93" s="19" t="s">
        <v>19</v>
      </c>
      <c r="E93" s="24">
        <v>413.14</v>
      </c>
      <c r="F93" s="41">
        <v>0</v>
      </c>
      <c r="G93" s="41">
        <v>0</v>
      </c>
      <c r="H93" s="42">
        <v>35</v>
      </c>
      <c r="I93" s="42">
        <v>35</v>
      </c>
      <c r="J93" s="42">
        <v>5</v>
      </c>
      <c r="K93" s="42">
        <f>K91*J93/J91</f>
        <v>6.25</v>
      </c>
      <c r="L93" s="42">
        <v>40</v>
      </c>
      <c r="M93" s="42">
        <v>40</v>
      </c>
      <c r="N93" s="13">
        <f t="shared" si="7"/>
        <v>80</v>
      </c>
      <c r="O93" s="21">
        <f t="shared" si="7"/>
        <v>81.25</v>
      </c>
      <c r="P93" s="25">
        <f>E93+O93</f>
        <v>494.39</v>
      </c>
      <c r="Q93" s="10" t="s">
        <v>46</v>
      </c>
    </row>
    <row r="94" spans="1:20" x14ac:dyDescent="0.25">
      <c r="A94" s="36">
        <v>4</v>
      </c>
      <c r="B94" s="12" t="s">
        <v>72</v>
      </c>
      <c r="C94" s="45" t="s">
        <v>79</v>
      </c>
      <c r="D94" s="19" t="s">
        <v>19</v>
      </c>
      <c r="E94" s="24">
        <v>260.10000000000002</v>
      </c>
      <c r="F94" s="41">
        <v>40</v>
      </c>
      <c r="G94" s="41">
        <f>G91*F94/F91</f>
        <v>44.444444444444443</v>
      </c>
      <c r="H94" s="42">
        <v>80</v>
      </c>
      <c r="I94" s="42">
        <v>80</v>
      </c>
      <c r="J94" s="42">
        <v>20</v>
      </c>
      <c r="K94" s="42">
        <f>K91*J94/J91</f>
        <v>25</v>
      </c>
      <c r="L94" s="42">
        <v>45</v>
      </c>
      <c r="M94" s="42">
        <v>50</v>
      </c>
      <c r="N94" s="13">
        <f t="shared" si="7"/>
        <v>185</v>
      </c>
      <c r="O94" s="21">
        <f t="shared" si="7"/>
        <v>199.44444444444446</v>
      </c>
      <c r="P94" s="25">
        <f>E94+O94</f>
        <v>459.54444444444448</v>
      </c>
      <c r="Q94" s="10" t="s">
        <v>83</v>
      </c>
    </row>
    <row r="95" spans="1:20" x14ac:dyDescent="0.25">
      <c r="A95" s="36">
        <v>5</v>
      </c>
      <c r="B95" s="47" t="s">
        <v>57</v>
      </c>
      <c r="C95" s="45" t="s">
        <v>79</v>
      </c>
      <c r="D95" s="19" t="s">
        <v>19</v>
      </c>
      <c r="E95" s="24">
        <v>126.85</v>
      </c>
      <c r="F95" s="41">
        <v>40</v>
      </c>
      <c r="G95" s="41">
        <f>G91*F95/F91</f>
        <v>44.444444444444443</v>
      </c>
      <c r="H95" s="42">
        <v>80</v>
      </c>
      <c r="I95" s="42">
        <v>80</v>
      </c>
      <c r="J95" s="42">
        <v>5</v>
      </c>
      <c r="K95" s="42">
        <f>K91*J95/J91</f>
        <v>6.25</v>
      </c>
      <c r="L95" s="42">
        <v>50</v>
      </c>
      <c r="M95" s="42">
        <v>50</v>
      </c>
      <c r="N95" s="13">
        <f t="shared" si="7"/>
        <v>175</v>
      </c>
      <c r="O95" s="21">
        <f t="shared" si="7"/>
        <v>180.69444444444446</v>
      </c>
      <c r="P95" s="25">
        <f>E95+O95</f>
        <v>307.54444444444448</v>
      </c>
      <c r="Q95" s="10" t="s">
        <v>46</v>
      </c>
    </row>
    <row r="97" spans="1:20" ht="15" customHeight="1" x14ac:dyDescent="0.25">
      <c r="A97" s="6" t="s">
        <v>84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20" ht="58.15" customHeight="1" x14ac:dyDescent="0.25">
      <c r="A98" s="14" t="s">
        <v>7</v>
      </c>
      <c r="B98" s="14" t="s">
        <v>8</v>
      </c>
      <c r="C98" s="14" t="s">
        <v>9</v>
      </c>
      <c r="D98" s="14" t="s">
        <v>10</v>
      </c>
      <c r="E98" s="12" t="s">
        <v>1</v>
      </c>
      <c r="F98" s="8" t="s">
        <v>2</v>
      </c>
      <c r="G98" s="8"/>
      <c r="H98" s="8"/>
      <c r="I98" s="8"/>
      <c r="J98" s="8"/>
      <c r="K98" s="8"/>
      <c r="L98" s="8" t="s">
        <v>3</v>
      </c>
      <c r="M98" s="8"/>
      <c r="N98" s="13" t="s">
        <v>4</v>
      </c>
      <c r="O98" s="13" t="s">
        <v>5</v>
      </c>
      <c r="P98" s="13" t="s">
        <v>6</v>
      </c>
    </row>
    <row r="99" spans="1:20" ht="90" x14ac:dyDescent="0.25">
      <c r="F99" s="12" t="s">
        <v>11</v>
      </c>
      <c r="G99" s="12" t="s">
        <v>12</v>
      </c>
      <c r="H99" s="12" t="s">
        <v>13</v>
      </c>
      <c r="I99" s="12" t="s">
        <v>14</v>
      </c>
      <c r="J99" s="12" t="s">
        <v>15</v>
      </c>
      <c r="K99" s="12" t="s">
        <v>12</v>
      </c>
      <c r="L99" s="12" t="s">
        <v>16</v>
      </c>
      <c r="M99" s="12" t="s">
        <v>12</v>
      </c>
      <c r="N99" s="15"/>
      <c r="O99" s="13"/>
      <c r="P99" s="13"/>
    </row>
    <row r="100" spans="1:20" ht="31.5" x14ac:dyDescent="0.25">
      <c r="A100" s="36">
        <v>1</v>
      </c>
      <c r="B100" s="23" t="s">
        <v>85</v>
      </c>
      <c r="C100" s="18" t="s">
        <v>86</v>
      </c>
      <c r="D100" s="19" t="s">
        <v>19</v>
      </c>
      <c r="E100" s="24">
        <v>412.52</v>
      </c>
      <c r="F100" s="13">
        <v>40</v>
      </c>
      <c r="G100" s="13">
        <v>50</v>
      </c>
      <c r="H100" s="13">
        <v>85</v>
      </c>
      <c r="I100" s="13">
        <v>100</v>
      </c>
      <c r="J100" s="13">
        <v>5</v>
      </c>
      <c r="K100" s="13">
        <f>K101*J100/J101</f>
        <v>6.25</v>
      </c>
      <c r="L100" s="13">
        <v>50</v>
      </c>
      <c r="M100" s="13">
        <v>50</v>
      </c>
      <c r="N100" s="13">
        <f>F100+H100+J100+L100</f>
        <v>180</v>
      </c>
      <c r="O100" s="13">
        <f>G100+I100+K100+M100</f>
        <v>206.25</v>
      </c>
      <c r="P100" s="25">
        <f>E100+O100</f>
        <v>618.77</v>
      </c>
      <c r="Q100" s="10" t="s">
        <v>28</v>
      </c>
    </row>
    <row r="101" spans="1:20" ht="31.5" x14ac:dyDescent="0.25">
      <c r="A101" s="36">
        <v>2</v>
      </c>
      <c r="B101" s="48" t="s">
        <v>87</v>
      </c>
      <c r="C101" s="18" t="s">
        <v>86</v>
      </c>
      <c r="D101" s="49" t="s">
        <v>19</v>
      </c>
      <c r="E101" s="24">
        <v>205</v>
      </c>
      <c r="F101" s="13">
        <v>35</v>
      </c>
      <c r="G101" s="13">
        <f>G100*F101/F100</f>
        <v>43.75</v>
      </c>
      <c r="H101" s="13">
        <v>55</v>
      </c>
      <c r="I101" s="21">
        <f>I100*H101/H100</f>
        <v>64.705882352941174</v>
      </c>
      <c r="J101" s="13">
        <v>40</v>
      </c>
      <c r="K101" s="21">
        <v>50</v>
      </c>
      <c r="L101" s="13">
        <v>40</v>
      </c>
      <c r="M101" s="13">
        <v>40</v>
      </c>
      <c r="N101" s="13">
        <f>F101+H101+J101+L101</f>
        <v>170</v>
      </c>
      <c r="O101" s="21">
        <f>G101+I101+K101+M101</f>
        <v>198.45588235294116</v>
      </c>
      <c r="P101" s="25">
        <f>E101+O101</f>
        <v>403.45588235294116</v>
      </c>
      <c r="Q101" s="10" t="s">
        <v>20</v>
      </c>
    </row>
    <row r="103" spans="1:20" ht="15" customHeight="1" x14ac:dyDescent="0.25">
      <c r="A103" s="4" t="s">
        <v>88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58.15" customHeight="1" x14ac:dyDescent="0.25">
      <c r="A104" s="14" t="s">
        <v>7</v>
      </c>
      <c r="B104" s="14" t="s">
        <v>8</v>
      </c>
      <c r="C104" s="14" t="s">
        <v>9</v>
      </c>
      <c r="D104" s="14" t="s">
        <v>10</v>
      </c>
      <c r="E104" s="12" t="s">
        <v>1</v>
      </c>
      <c r="F104" s="8" t="s">
        <v>2</v>
      </c>
      <c r="G104" s="8"/>
      <c r="H104" s="8"/>
      <c r="I104" s="8"/>
      <c r="J104" s="8"/>
      <c r="K104" s="8"/>
      <c r="L104" s="8" t="s">
        <v>3</v>
      </c>
      <c r="M104" s="8"/>
      <c r="N104" s="13" t="s">
        <v>4</v>
      </c>
      <c r="O104" s="13" t="s">
        <v>5</v>
      </c>
      <c r="P104" s="13" t="s">
        <v>6</v>
      </c>
    </row>
    <row r="105" spans="1:20" ht="90" x14ac:dyDescent="0.25">
      <c r="F105" s="12" t="s">
        <v>11</v>
      </c>
      <c r="G105" s="12" t="s">
        <v>12</v>
      </c>
      <c r="H105" s="12" t="s">
        <v>13</v>
      </c>
      <c r="I105" s="12" t="s">
        <v>14</v>
      </c>
      <c r="J105" s="12" t="s">
        <v>15</v>
      </c>
      <c r="K105" s="12" t="s">
        <v>12</v>
      </c>
      <c r="L105" s="12" t="s">
        <v>16</v>
      </c>
      <c r="M105" s="12" t="s">
        <v>12</v>
      </c>
      <c r="N105" s="15"/>
      <c r="O105" s="13"/>
      <c r="P105" s="13"/>
    </row>
    <row r="106" spans="1:20" ht="31.5" x14ac:dyDescent="0.25">
      <c r="A106" s="36">
        <v>1</v>
      </c>
      <c r="B106" s="23" t="s">
        <v>89</v>
      </c>
      <c r="C106" s="18" t="s">
        <v>90</v>
      </c>
      <c r="D106" s="19" t="s">
        <v>19</v>
      </c>
      <c r="E106" s="24">
        <v>1000</v>
      </c>
      <c r="F106" s="13">
        <v>20</v>
      </c>
      <c r="G106" s="13">
        <v>50</v>
      </c>
      <c r="H106" s="13">
        <v>80</v>
      </c>
      <c r="I106" s="13">
        <v>100</v>
      </c>
      <c r="J106" s="13">
        <v>0</v>
      </c>
      <c r="K106" s="13">
        <v>0</v>
      </c>
      <c r="L106" s="13">
        <v>40</v>
      </c>
      <c r="M106" s="13">
        <v>50</v>
      </c>
      <c r="N106" s="13">
        <f>F106+H106+J106+L106</f>
        <v>140</v>
      </c>
      <c r="O106" s="13">
        <f>G106+I106+K106+M106</f>
        <v>200</v>
      </c>
      <c r="P106" s="25">
        <f>E106+O106</f>
        <v>1200</v>
      </c>
      <c r="Q106" s="10" t="s">
        <v>20</v>
      </c>
    </row>
    <row r="108" spans="1:20" ht="15" customHeight="1" x14ac:dyDescent="0.25">
      <c r="A108" s="3" t="s">
        <v>91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8.15" customHeight="1" x14ac:dyDescent="0.25">
      <c r="A109" s="14" t="s">
        <v>7</v>
      </c>
      <c r="B109" s="14" t="s">
        <v>8</v>
      </c>
      <c r="C109" s="14" t="s">
        <v>9</v>
      </c>
      <c r="D109" s="14" t="s">
        <v>10</v>
      </c>
      <c r="E109" s="12" t="s">
        <v>1</v>
      </c>
      <c r="F109" s="8" t="s">
        <v>2</v>
      </c>
      <c r="G109" s="8"/>
      <c r="H109" s="8"/>
      <c r="I109" s="8"/>
      <c r="J109" s="8"/>
      <c r="K109" s="8"/>
      <c r="L109" s="8" t="s">
        <v>3</v>
      </c>
      <c r="M109" s="8"/>
      <c r="N109" s="13" t="s">
        <v>4</v>
      </c>
      <c r="O109" s="13" t="s">
        <v>5</v>
      </c>
      <c r="P109" s="13" t="s">
        <v>6</v>
      </c>
    </row>
    <row r="110" spans="1:20" ht="90" x14ac:dyDescent="0.25">
      <c r="F110" s="12" t="s">
        <v>11</v>
      </c>
      <c r="G110" s="12" t="s">
        <v>12</v>
      </c>
      <c r="H110" s="12" t="s">
        <v>13</v>
      </c>
      <c r="I110" s="12" t="s">
        <v>14</v>
      </c>
      <c r="J110" s="12" t="s">
        <v>15</v>
      </c>
      <c r="K110" s="12" t="s">
        <v>12</v>
      </c>
      <c r="L110" s="12" t="s">
        <v>16</v>
      </c>
      <c r="M110" s="12" t="s">
        <v>12</v>
      </c>
      <c r="N110" s="15"/>
      <c r="O110" s="13"/>
      <c r="P110" s="13"/>
    </row>
    <row r="111" spans="1:20" ht="26.25" x14ac:dyDescent="0.25">
      <c r="A111" s="36">
        <v>1</v>
      </c>
      <c r="B111" s="50" t="s">
        <v>92</v>
      </c>
      <c r="C111" s="51" t="s">
        <v>93</v>
      </c>
      <c r="D111" s="52" t="s">
        <v>19</v>
      </c>
      <c r="E111" s="24">
        <v>386.84</v>
      </c>
      <c r="F111" s="13">
        <v>50</v>
      </c>
      <c r="G111" s="21">
        <v>50</v>
      </c>
      <c r="H111" s="13">
        <v>100</v>
      </c>
      <c r="I111" s="21">
        <v>100</v>
      </c>
      <c r="J111" s="13">
        <v>20</v>
      </c>
      <c r="K111" s="21">
        <v>50</v>
      </c>
      <c r="L111" s="13">
        <v>50</v>
      </c>
      <c r="M111" s="13">
        <v>50</v>
      </c>
      <c r="N111" s="13">
        <f>F111+H111+J111+L111</f>
        <v>220</v>
      </c>
      <c r="O111" s="13">
        <f>G111+I111+K111+M111</f>
        <v>250</v>
      </c>
      <c r="P111" s="25">
        <f>E111+O111</f>
        <v>636.83999999999992</v>
      </c>
      <c r="Q111" s="10" t="s">
        <v>20</v>
      </c>
    </row>
    <row r="112" spans="1:20" ht="26.25" x14ac:dyDescent="0.25">
      <c r="A112" s="36">
        <v>2</v>
      </c>
      <c r="B112" s="12" t="s">
        <v>27</v>
      </c>
      <c r="C112" s="53" t="s">
        <v>93</v>
      </c>
      <c r="D112" s="19" t="s">
        <v>19</v>
      </c>
      <c r="E112" s="15">
        <v>422.15</v>
      </c>
      <c r="F112" s="41">
        <v>0</v>
      </c>
      <c r="G112" s="41">
        <v>0</v>
      </c>
      <c r="H112" s="42">
        <v>35</v>
      </c>
      <c r="I112" s="42">
        <v>35</v>
      </c>
      <c r="J112" s="42">
        <v>5</v>
      </c>
      <c r="K112" s="42">
        <f>K111*J112/J111</f>
        <v>12.5</v>
      </c>
      <c r="L112" s="42">
        <v>40</v>
      </c>
      <c r="M112" s="42">
        <v>40</v>
      </c>
      <c r="N112" s="13">
        <f>F112+H112+J112+L112</f>
        <v>80</v>
      </c>
      <c r="O112" s="13">
        <f>G112+I112+K112+M112</f>
        <v>87.5</v>
      </c>
      <c r="P112" s="25">
        <f>E112+O112</f>
        <v>509.65</v>
      </c>
      <c r="Q112" s="10" t="s">
        <v>20</v>
      </c>
    </row>
    <row r="114" spans="1:1023" ht="15" customHeight="1" x14ac:dyDescent="0.25">
      <c r="A114" s="2" t="s">
        <v>94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1023" ht="58.15" customHeight="1" x14ac:dyDescent="0.25">
      <c r="A115" s="14" t="s">
        <v>7</v>
      </c>
      <c r="B115" s="14" t="s">
        <v>8</v>
      </c>
      <c r="C115" s="14" t="s">
        <v>9</v>
      </c>
      <c r="D115" s="14" t="s">
        <v>10</v>
      </c>
      <c r="E115" s="12" t="s">
        <v>1</v>
      </c>
      <c r="F115" s="8" t="s">
        <v>2</v>
      </c>
      <c r="G115" s="8"/>
      <c r="H115" s="8"/>
      <c r="I115" s="8"/>
      <c r="J115" s="8"/>
      <c r="K115" s="8"/>
      <c r="L115" s="8" t="s">
        <v>3</v>
      </c>
      <c r="M115" s="8"/>
      <c r="N115" s="13" t="s">
        <v>4</v>
      </c>
      <c r="O115" s="13" t="s">
        <v>5</v>
      </c>
      <c r="P115" s="13" t="s">
        <v>6</v>
      </c>
    </row>
    <row r="116" spans="1:1023" ht="90" x14ac:dyDescent="0.25">
      <c r="F116" s="12" t="s">
        <v>11</v>
      </c>
      <c r="G116" s="12" t="s">
        <v>12</v>
      </c>
      <c r="H116" s="12" t="s">
        <v>13</v>
      </c>
      <c r="I116" s="12" t="s">
        <v>14</v>
      </c>
      <c r="J116" s="12" t="s">
        <v>15</v>
      </c>
      <c r="K116" s="12" t="s">
        <v>12</v>
      </c>
      <c r="L116" s="12" t="s">
        <v>16</v>
      </c>
      <c r="M116" s="12" t="s">
        <v>12</v>
      </c>
      <c r="N116" s="15"/>
      <c r="O116" s="13"/>
      <c r="P116" s="13"/>
    </row>
    <row r="117" spans="1:1023" ht="45" x14ac:dyDescent="0.25">
      <c r="A117" s="36">
        <v>1</v>
      </c>
      <c r="B117" s="54" t="s">
        <v>81</v>
      </c>
      <c r="C117" s="55" t="s">
        <v>95</v>
      </c>
      <c r="D117" s="19" t="s">
        <v>19</v>
      </c>
      <c r="E117" s="24">
        <v>295.57</v>
      </c>
      <c r="F117" s="41">
        <v>40</v>
      </c>
      <c r="G117" s="41">
        <v>40</v>
      </c>
      <c r="H117" s="42">
        <v>100</v>
      </c>
      <c r="I117" s="42">
        <v>100</v>
      </c>
      <c r="J117" s="42">
        <v>20</v>
      </c>
      <c r="K117" s="42">
        <v>50</v>
      </c>
      <c r="L117" s="42">
        <v>50</v>
      </c>
      <c r="M117" s="42">
        <v>50</v>
      </c>
      <c r="N117" s="38">
        <f t="shared" ref="N117:O120" si="8">F117+H117+J117+L117</f>
        <v>210</v>
      </c>
      <c r="O117" s="21">
        <f t="shared" si="8"/>
        <v>240</v>
      </c>
      <c r="P117" s="25">
        <f>E117+O117</f>
        <v>535.56999999999994</v>
      </c>
      <c r="Q117" s="10" t="s">
        <v>20</v>
      </c>
    </row>
    <row r="118" spans="1:1023" ht="45" x14ac:dyDescent="0.25">
      <c r="A118" s="36">
        <v>2</v>
      </c>
      <c r="B118" s="19" t="s">
        <v>39</v>
      </c>
      <c r="C118" s="55" t="s">
        <v>95</v>
      </c>
      <c r="D118" s="19" t="s">
        <v>19</v>
      </c>
      <c r="E118" s="24">
        <v>334.53</v>
      </c>
      <c r="F118" s="42">
        <v>40</v>
      </c>
      <c r="G118" s="42">
        <v>40</v>
      </c>
      <c r="H118" s="38">
        <v>75</v>
      </c>
      <c r="I118" s="38">
        <v>75</v>
      </c>
      <c r="J118" s="38">
        <v>5</v>
      </c>
      <c r="K118" s="38">
        <f>K117*J118/J117</f>
        <v>12.5</v>
      </c>
      <c r="L118" s="38">
        <v>50</v>
      </c>
      <c r="M118" s="38">
        <v>50</v>
      </c>
      <c r="N118" s="38">
        <f t="shared" si="8"/>
        <v>170</v>
      </c>
      <c r="O118" s="21">
        <f t="shared" si="8"/>
        <v>177.5</v>
      </c>
      <c r="P118" s="25">
        <f>E118+O118</f>
        <v>512.03</v>
      </c>
      <c r="Q118" s="10" t="s">
        <v>23</v>
      </c>
    </row>
    <row r="119" spans="1:1023" ht="45" x14ac:dyDescent="0.25">
      <c r="A119" s="36">
        <v>3</v>
      </c>
      <c r="B119" s="54" t="s">
        <v>27</v>
      </c>
      <c r="C119" s="55" t="s">
        <v>95</v>
      </c>
      <c r="D119" s="19" t="s">
        <v>19</v>
      </c>
      <c r="E119" s="24">
        <v>397.71</v>
      </c>
      <c r="F119" s="42">
        <v>0</v>
      </c>
      <c r="G119" s="42">
        <v>0</v>
      </c>
      <c r="H119" s="38">
        <v>35</v>
      </c>
      <c r="I119" s="38">
        <v>35</v>
      </c>
      <c r="J119" s="38">
        <v>5</v>
      </c>
      <c r="K119" s="38">
        <f>K117*J119/J117</f>
        <v>12.5</v>
      </c>
      <c r="L119" s="38">
        <v>40</v>
      </c>
      <c r="M119" s="38">
        <v>40</v>
      </c>
      <c r="N119" s="38">
        <f t="shared" si="8"/>
        <v>80</v>
      </c>
      <c r="O119" s="21">
        <f t="shared" si="8"/>
        <v>87.5</v>
      </c>
      <c r="P119" s="25">
        <f>E119+O119</f>
        <v>485.21</v>
      </c>
      <c r="Q119" s="10" t="s">
        <v>23</v>
      </c>
    </row>
    <row r="120" spans="1:1023" ht="45" x14ac:dyDescent="0.25">
      <c r="A120" s="36">
        <v>4</v>
      </c>
      <c r="B120" s="19" t="s">
        <v>41</v>
      </c>
      <c r="C120" s="55" t="s">
        <v>95</v>
      </c>
      <c r="D120" s="19" t="s">
        <v>19</v>
      </c>
      <c r="E120" s="24">
        <v>205.2</v>
      </c>
      <c r="F120" s="38">
        <v>50</v>
      </c>
      <c r="G120" s="21">
        <v>50</v>
      </c>
      <c r="H120" s="38">
        <v>90</v>
      </c>
      <c r="I120" s="21">
        <v>90</v>
      </c>
      <c r="J120" s="38">
        <v>20</v>
      </c>
      <c r="K120" s="21">
        <v>50</v>
      </c>
      <c r="L120" s="38">
        <v>50</v>
      </c>
      <c r="M120" s="38">
        <v>50</v>
      </c>
      <c r="N120" s="38">
        <f t="shared" si="8"/>
        <v>210</v>
      </c>
      <c r="O120" s="21">
        <f t="shared" si="8"/>
        <v>240</v>
      </c>
      <c r="P120" s="25">
        <f>E120+O120</f>
        <v>445.2</v>
      </c>
      <c r="Q120" s="10" t="s">
        <v>40</v>
      </c>
    </row>
    <row r="121" spans="1:102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</row>
    <row r="123" spans="1:1023" ht="15" customHeight="1" x14ac:dyDescent="0.25">
      <c r="A123" s="2" t="s">
        <v>96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1023" ht="58.15" customHeight="1" x14ac:dyDescent="0.25">
      <c r="A124" s="14" t="s">
        <v>7</v>
      </c>
      <c r="B124" s="14" t="s">
        <v>8</v>
      </c>
      <c r="C124" s="14" t="s">
        <v>9</v>
      </c>
      <c r="D124" s="14" t="s">
        <v>10</v>
      </c>
      <c r="E124" s="12" t="s">
        <v>1</v>
      </c>
      <c r="F124" s="8" t="s">
        <v>2</v>
      </c>
      <c r="G124" s="8"/>
      <c r="H124" s="8"/>
      <c r="I124" s="8"/>
      <c r="J124" s="8"/>
      <c r="K124" s="8"/>
      <c r="L124" s="8" t="s">
        <v>3</v>
      </c>
      <c r="M124" s="8"/>
      <c r="N124" s="13" t="s">
        <v>4</v>
      </c>
      <c r="O124" s="13" t="s">
        <v>5</v>
      </c>
      <c r="P124" s="13" t="s">
        <v>6</v>
      </c>
    </row>
    <row r="125" spans="1:1023" ht="90" x14ac:dyDescent="0.25">
      <c r="F125" s="12" t="s">
        <v>11</v>
      </c>
      <c r="G125" s="12" t="s">
        <v>12</v>
      </c>
      <c r="H125" s="12" t="s">
        <v>13</v>
      </c>
      <c r="I125" s="12" t="s">
        <v>14</v>
      </c>
      <c r="J125" s="12" t="s">
        <v>15</v>
      </c>
      <c r="K125" s="12" t="s">
        <v>12</v>
      </c>
      <c r="L125" s="12" t="s">
        <v>16</v>
      </c>
      <c r="M125" s="12" t="s">
        <v>12</v>
      </c>
      <c r="N125" s="15"/>
      <c r="O125" s="13"/>
      <c r="P125" s="13"/>
    </row>
    <row r="126" spans="1:1023" ht="36.75" x14ac:dyDescent="0.25">
      <c r="A126" s="36">
        <v>1</v>
      </c>
      <c r="B126" s="56" t="s">
        <v>97</v>
      </c>
      <c r="C126" s="57" t="s">
        <v>98</v>
      </c>
      <c r="D126" s="52" t="s">
        <v>19</v>
      </c>
      <c r="E126" s="24">
        <v>640</v>
      </c>
      <c r="F126" s="24">
        <v>30</v>
      </c>
      <c r="G126" s="24">
        <v>50</v>
      </c>
      <c r="H126" s="24">
        <v>50</v>
      </c>
      <c r="I126" s="24">
        <v>100</v>
      </c>
      <c r="J126" s="24">
        <v>20</v>
      </c>
      <c r="K126" s="24">
        <v>50</v>
      </c>
      <c r="L126" s="24">
        <v>45</v>
      </c>
      <c r="M126" s="24">
        <v>50</v>
      </c>
      <c r="N126" s="24">
        <f>F126+H126+J126+L126</f>
        <v>145</v>
      </c>
      <c r="O126" s="24">
        <f>G126+I126+K126+M126</f>
        <v>250</v>
      </c>
      <c r="P126" s="24">
        <f>E126+O126</f>
        <v>890</v>
      </c>
      <c r="Q126" s="10" t="s">
        <v>20</v>
      </c>
    </row>
    <row r="127" spans="1:1023" ht="36.75" x14ac:dyDescent="0.25">
      <c r="A127" s="36">
        <v>2</v>
      </c>
      <c r="B127" s="37" t="s">
        <v>99</v>
      </c>
      <c r="C127" s="58" t="s">
        <v>98</v>
      </c>
      <c r="D127" s="19" t="s">
        <v>19</v>
      </c>
      <c r="E127" s="24">
        <v>457.27</v>
      </c>
      <c r="F127" s="24">
        <v>15</v>
      </c>
      <c r="G127" s="24">
        <f>G126*F127/F126</f>
        <v>25</v>
      </c>
      <c r="H127" s="24">
        <v>20</v>
      </c>
      <c r="I127" s="24">
        <f>I126*H127/H126</f>
        <v>40</v>
      </c>
      <c r="J127" s="24">
        <v>0</v>
      </c>
      <c r="K127" s="24">
        <v>0</v>
      </c>
      <c r="L127" s="24">
        <v>40</v>
      </c>
      <c r="M127" s="59">
        <f>M126*L127/L126</f>
        <v>44.444444444444443</v>
      </c>
      <c r="N127" s="24">
        <f>F127+H127+J127+L127</f>
        <v>75</v>
      </c>
      <c r="O127" s="59">
        <f>G127+I127+K127+M127</f>
        <v>109.44444444444444</v>
      </c>
      <c r="P127" s="59">
        <f>E127+O127</f>
        <v>566.71444444444444</v>
      </c>
      <c r="Q127" s="10" t="s">
        <v>20</v>
      </c>
    </row>
    <row r="129" spans="1:20" ht="15" customHeight="1" x14ac:dyDescent="0.25">
      <c r="A129" s="9" t="s">
        <v>100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58.15" customHeight="1" x14ac:dyDescent="0.25">
      <c r="A130" s="14" t="s">
        <v>7</v>
      </c>
      <c r="B130" s="14" t="s">
        <v>8</v>
      </c>
      <c r="C130" s="14" t="s">
        <v>9</v>
      </c>
      <c r="D130" s="14" t="s">
        <v>10</v>
      </c>
      <c r="E130" s="12" t="s">
        <v>1</v>
      </c>
      <c r="F130" s="8" t="s">
        <v>2</v>
      </c>
      <c r="G130" s="8"/>
      <c r="H130" s="8"/>
      <c r="I130" s="8"/>
      <c r="J130" s="8"/>
      <c r="K130" s="8"/>
      <c r="L130" s="8" t="s">
        <v>3</v>
      </c>
      <c r="M130" s="8"/>
      <c r="N130" s="13" t="s">
        <v>4</v>
      </c>
      <c r="O130" s="13" t="s">
        <v>5</v>
      </c>
      <c r="P130" s="13" t="s">
        <v>6</v>
      </c>
    </row>
    <row r="131" spans="1:20" ht="90" x14ac:dyDescent="0.25">
      <c r="F131" s="12" t="s">
        <v>11</v>
      </c>
      <c r="G131" s="12" t="s">
        <v>12</v>
      </c>
      <c r="H131" s="12" t="s">
        <v>13</v>
      </c>
      <c r="I131" s="12" t="s">
        <v>14</v>
      </c>
      <c r="J131" s="12" t="s">
        <v>15</v>
      </c>
      <c r="K131" s="12" t="s">
        <v>12</v>
      </c>
      <c r="L131" s="12" t="s">
        <v>16</v>
      </c>
      <c r="M131" s="12" t="s">
        <v>12</v>
      </c>
      <c r="N131" s="15"/>
      <c r="O131" s="13"/>
      <c r="P131" s="13"/>
    </row>
    <row r="132" spans="1:20" ht="31.5" x14ac:dyDescent="0.25">
      <c r="A132" s="36">
        <v>1</v>
      </c>
      <c r="B132" s="23" t="s">
        <v>101</v>
      </c>
      <c r="C132" s="18" t="s">
        <v>102</v>
      </c>
      <c r="D132" s="19" t="s">
        <v>19</v>
      </c>
      <c r="E132" s="24">
        <v>456.23</v>
      </c>
      <c r="F132" s="13">
        <v>30</v>
      </c>
      <c r="G132" s="21">
        <v>50</v>
      </c>
      <c r="H132" s="13">
        <v>50</v>
      </c>
      <c r="I132" s="21">
        <v>100</v>
      </c>
      <c r="J132" s="13">
        <v>0</v>
      </c>
      <c r="K132" s="21">
        <v>0</v>
      </c>
      <c r="L132" s="13">
        <v>40</v>
      </c>
      <c r="M132" s="13">
        <v>50</v>
      </c>
      <c r="N132" s="13">
        <f>F132+H132+J132+L132</f>
        <v>120</v>
      </c>
      <c r="O132" s="13">
        <f>G132+I132+K132+M132</f>
        <v>200</v>
      </c>
      <c r="P132" s="25">
        <f>E132+O132</f>
        <v>656.23</v>
      </c>
      <c r="Q132" s="10" t="s">
        <v>83</v>
      </c>
    </row>
    <row r="133" spans="1:20" ht="31.5" x14ac:dyDescent="0.25">
      <c r="A133" s="36">
        <v>2</v>
      </c>
      <c r="B133" s="23" t="s">
        <v>103</v>
      </c>
      <c r="C133" s="18" t="s">
        <v>102</v>
      </c>
      <c r="D133" s="19" t="s">
        <v>19</v>
      </c>
      <c r="E133" s="24">
        <v>288.22000000000003</v>
      </c>
      <c r="F133" s="13">
        <v>30</v>
      </c>
      <c r="G133" s="13">
        <v>50</v>
      </c>
      <c r="H133" s="13">
        <v>50</v>
      </c>
      <c r="I133" s="13">
        <v>100</v>
      </c>
      <c r="J133" s="13">
        <v>0</v>
      </c>
      <c r="K133" s="13">
        <v>0</v>
      </c>
      <c r="L133" s="13">
        <v>40</v>
      </c>
      <c r="M133" s="13">
        <v>50</v>
      </c>
      <c r="N133" s="13">
        <f>F133+H133+J133+L133</f>
        <v>120</v>
      </c>
      <c r="O133" s="13">
        <f>G133+I133+K133+M133</f>
        <v>200</v>
      </c>
      <c r="P133" s="25">
        <f>E133+O133</f>
        <v>488.22</v>
      </c>
      <c r="Q133" s="10" t="s">
        <v>20</v>
      </c>
    </row>
    <row r="135" spans="1:20" ht="15" customHeight="1" x14ac:dyDescent="0.25">
      <c r="A135" s="1" t="s">
        <v>104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58.15" customHeight="1" x14ac:dyDescent="0.25">
      <c r="A136" s="14" t="s">
        <v>7</v>
      </c>
      <c r="B136" s="14" t="s">
        <v>8</v>
      </c>
      <c r="C136" s="14" t="s">
        <v>9</v>
      </c>
      <c r="D136" s="14" t="s">
        <v>10</v>
      </c>
      <c r="E136" s="12" t="s">
        <v>1</v>
      </c>
      <c r="F136" s="8" t="s">
        <v>2</v>
      </c>
      <c r="G136" s="8"/>
      <c r="H136" s="8"/>
      <c r="I136" s="8"/>
      <c r="J136" s="8"/>
      <c r="K136" s="8"/>
      <c r="L136" s="8" t="s">
        <v>3</v>
      </c>
      <c r="M136" s="8"/>
      <c r="N136" s="13" t="s">
        <v>4</v>
      </c>
      <c r="O136" s="13" t="s">
        <v>5</v>
      </c>
      <c r="P136" s="13" t="s">
        <v>6</v>
      </c>
    </row>
    <row r="137" spans="1:20" ht="90" x14ac:dyDescent="0.25">
      <c r="F137" s="12" t="s">
        <v>11</v>
      </c>
      <c r="G137" s="12" t="s">
        <v>12</v>
      </c>
      <c r="H137" s="12" t="s">
        <v>13</v>
      </c>
      <c r="I137" s="12" t="s">
        <v>14</v>
      </c>
      <c r="J137" s="12" t="s">
        <v>15</v>
      </c>
      <c r="K137" s="12" t="s">
        <v>12</v>
      </c>
      <c r="L137" s="12" t="s">
        <v>16</v>
      </c>
      <c r="M137" s="12" t="s">
        <v>12</v>
      </c>
      <c r="N137" s="15"/>
      <c r="O137" s="13"/>
      <c r="P137" s="13"/>
    </row>
    <row r="138" spans="1:20" ht="47.25" x14ac:dyDescent="0.25">
      <c r="A138" s="36">
        <v>1</v>
      </c>
      <c r="B138" s="23" t="s">
        <v>105</v>
      </c>
      <c r="C138" s="18" t="s">
        <v>106</v>
      </c>
      <c r="D138" s="19" t="s">
        <v>19</v>
      </c>
      <c r="E138" s="24">
        <v>20.94</v>
      </c>
      <c r="F138" s="24">
        <v>10</v>
      </c>
      <c r="G138" s="24">
        <v>10</v>
      </c>
      <c r="H138" s="24">
        <v>40</v>
      </c>
      <c r="I138" s="24">
        <f>I139*H138/H139</f>
        <v>40</v>
      </c>
      <c r="J138" s="24">
        <v>5</v>
      </c>
      <c r="K138" s="24">
        <f>K139*J138/J139</f>
        <v>5</v>
      </c>
      <c r="L138" s="24">
        <v>30</v>
      </c>
      <c r="M138" s="24">
        <v>30</v>
      </c>
      <c r="N138" s="24">
        <f>F138+H138+J138+L138</f>
        <v>85</v>
      </c>
      <c r="O138" s="24">
        <f>G138+I138+K138+M138</f>
        <v>85</v>
      </c>
      <c r="P138" s="24">
        <f>E138+O138</f>
        <v>105.94</v>
      </c>
      <c r="Q138" s="10" t="s">
        <v>83</v>
      </c>
    </row>
    <row r="139" spans="1:20" ht="47.25" x14ac:dyDescent="0.25">
      <c r="A139" s="36">
        <v>2</v>
      </c>
      <c r="B139" s="60" t="s">
        <v>107</v>
      </c>
      <c r="C139" s="18" t="s">
        <v>106</v>
      </c>
      <c r="D139" s="19" t="s">
        <v>19</v>
      </c>
      <c r="E139" s="24">
        <v>425</v>
      </c>
      <c r="F139" s="24">
        <v>50</v>
      </c>
      <c r="G139" s="24">
        <v>50</v>
      </c>
      <c r="H139" s="24">
        <v>100</v>
      </c>
      <c r="I139" s="24">
        <v>100</v>
      </c>
      <c r="J139" s="24">
        <v>50</v>
      </c>
      <c r="K139" s="24">
        <v>50</v>
      </c>
      <c r="L139" s="24">
        <v>50</v>
      </c>
      <c r="M139" s="24">
        <v>50</v>
      </c>
      <c r="N139" s="24">
        <f>F139+H139+J139+L139</f>
        <v>250</v>
      </c>
      <c r="O139" s="24">
        <f>G139+I139+K139+M139</f>
        <v>250</v>
      </c>
      <c r="P139" s="24">
        <f>E139+O139</f>
        <v>675</v>
      </c>
      <c r="Q139" s="10" t="s">
        <v>20</v>
      </c>
    </row>
  </sheetData>
  <sheetProtection algorithmName="SHA-512" hashValue="Xi+xNScrBgeORDhznGizdHFxZEGgYllEz+PHCLCCthwZGLDFYFS36BtHSBguAJ5LWhj4dlV8ve0UcJgBnwIUqw==" saltValue="qPt9oUrLDmWmJ1zLXuumvQ==" spinCount="100000" sheet="1" objects="1" scenarios="1"/>
  <mergeCells count="63">
    <mergeCell ref="A135:T135"/>
    <mergeCell ref="F136:K136"/>
    <mergeCell ref="L136:M136"/>
    <mergeCell ref="A123:T123"/>
    <mergeCell ref="F124:K124"/>
    <mergeCell ref="L124:M124"/>
    <mergeCell ref="A129:T129"/>
    <mergeCell ref="F130:K130"/>
    <mergeCell ref="L130:M130"/>
    <mergeCell ref="A108:T108"/>
    <mergeCell ref="F109:K109"/>
    <mergeCell ref="L109:M109"/>
    <mergeCell ref="A114:U114"/>
    <mergeCell ref="F115:K115"/>
    <mergeCell ref="L115:M115"/>
    <mergeCell ref="A97:S97"/>
    <mergeCell ref="F98:K98"/>
    <mergeCell ref="L98:M98"/>
    <mergeCell ref="A103:T103"/>
    <mergeCell ref="F104:K104"/>
    <mergeCell ref="L104:M104"/>
    <mergeCell ref="A81:T81"/>
    <mergeCell ref="F82:K82"/>
    <mergeCell ref="L82:M82"/>
    <mergeCell ref="A88:T88"/>
    <mergeCell ref="F89:K89"/>
    <mergeCell ref="L89:M89"/>
    <mergeCell ref="A68:T68"/>
    <mergeCell ref="F69:K69"/>
    <mergeCell ref="L69:M69"/>
    <mergeCell ref="A74:T74"/>
    <mergeCell ref="F75:K75"/>
    <mergeCell ref="L75:M75"/>
    <mergeCell ref="A55:T55"/>
    <mergeCell ref="F56:K56"/>
    <mergeCell ref="L56:M56"/>
    <mergeCell ref="A63:T63"/>
    <mergeCell ref="F64:K64"/>
    <mergeCell ref="L64:M64"/>
    <mergeCell ref="A41:T41"/>
    <mergeCell ref="F42:K42"/>
    <mergeCell ref="L42:M42"/>
    <mergeCell ref="A48:T48"/>
    <mergeCell ref="F49:K49"/>
    <mergeCell ref="L49:M49"/>
    <mergeCell ref="A28:T28"/>
    <mergeCell ref="F29:K29"/>
    <mergeCell ref="L29:M29"/>
    <mergeCell ref="A34:T34"/>
    <mergeCell ref="F35:K35"/>
    <mergeCell ref="L35:M35"/>
    <mergeCell ref="A15:T15"/>
    <mergeCell ref="F16:K16"/>
    <mergeCell ref="L16:M16"/>
    <mergeCell ref="A21:T21"/>
    <mergeCell ref="F22:K22"/>
    <mergeCell ref="L22:M22"/>
    <mergeCell ref="A1:T1"/>
    <mergeCell ref="F2:K2"/>
    <mergeCell ref="L2:M2"/>
    <mergeCell ref="A7:T7"/>
    <mergeCell ref="F9:K9"/>
    <mergeCell ref="L9:M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"/>
  <sheetViews>
    <sheetView zoomScaleNormal="100" workbookViewId="0">
      <selection activeCell="P7" sqref="P7"/>
    </sheetView>
  </sheetViews>
  <sheetFormatPr defaultRowHeight="15" x14ac:dyDescent="0.25"/>
  <cols>
    <col min="1" max="1025" width="8.5703125" customWidth="1"/>
  </cols>
  <sheetData>
    <row r="1" spans="1:21" s="10" customFormat="1" ht="15" customHeight="1" x14ac:dyDescent="0.25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0" customFormat="1" ht="58.15" customHeight="1" x14ac:dyDescent="0.25">
      <c r="A2" s="14" t="s">
        <v>7</v>
      </c>
      <c r="B2" s="14" t="s">
        <v>8</v>
      </c>
      <c r="C2" s="14" t="s">
        <v>9</v>
      </c>
      <c r="D2" s="14" t="s">
        <v>10</v>
      </c>
      <c r="E2" s="12" t="s">
        <v>1</v>
      </c>
      <c r="F2" s="8" t="s">
        <v>2</v>
      </c>
      <c r="G2" s="8"/>
      <c r="H2" s="8"/>
      <c r="I2" s="8"/>
      <c r="J2" s="8"/>
      <c r="K2" s="8"/>
      <c r="L2" s="8" t="s">
        <v>3</v>
      </c>
      <c r="M2" s="8"/>
      <c r="N2" s="13" t="s">
        <v>4</v>
      </c>
      <c r="O2" s="13" t="s">
        <v>5</v>
      </c>
      <c r="P2" s="13" t="s">
        <v>6</v>
      </c>
    </row>
    <row r="3" spans="1:21" s="10" customFormat="1" ht="90" x14ac:dyDescent="0.25"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12</v>
      </c>
      <c r="L3" s="12" t="s">
        <v>16</v>
      </c>
      <c r="M3" s="12" t="s">
        <v>12</v>
      </c>
      <c r="N3" s="15"/>
      <c r="O3" s="13"/>
      <c r="P3" s="13"/>
    </row>
    <row r="4" spans="1:21" s="10" customFormat="1" ht="30" x14ac:dyDescent="0.25">
      <c r="A4" s="36">
        <v>1</v>
      </c>
      <c r="B4" s="12" t="s">
        <v>108</v>
      </c>
      <c r="C4" s="45" t="s">
        <v>79</v>
      </c>
      <c r="D4" s="19" t="s">
        <v>19</v>
      </c>
      <c r="E4" s="24">
        <v>497.26</v>
      </c>
      <c r="F4" s="41">
        <v>50</v>
      </c>
      <c r="G4" s="41">
        <v>50</v>
      </c>
      <c r="H4" s="42">
        <v>100</v>
      </c>
      <c r="I4" s="42">
        <v>100</v>
      </c>
      <c r="J4" s="42">
        <v>30</v>
      </c>
      <c r="K4" s="42">
        <v>50</v>
      </c>
      <c r="L4" s="42">
        <v>50</v>
      </c>
      <c r="M4" s="42">
        <v>50</v>
      </c>
      <c r="N4" s="13">
        <f t="shared" ref="N4:O8" si="0">F4+H4+J4+L4</f>
        <v>230</v>
      </c>
      <c r="O4" s="21">
        <f t="shared" si="0"/>
        <v>250</v>
      </c>
      <c r="P4" s="25">
        <f>E4+O4</f>
        <v>747.26</v>
      </c>
      <c r="Q4" s="10" t="s">
        <v>109</v>
      </c>
    </row>
    <row r="5" spans="1:21" s="10" customFormat="1" ht="26.25" x14ac:dyDescent="0.25">
      <c r="A5" s="36">
        <v>2</v>
      </c>
      <c r="B5" s="50" t="s">
        <v>110</v>
      </c>
      <c r="C5" s="45" t="s">
        <v>79</v>
      </c>
      <c r="D5" s="19" t="s">
        <v>19</v>
      </c>
      <c r="E5" s="24">
        <v>475.58</v>
      </c>
      <c r="F5" s="13">
        <v>40</v>
      </c>
      <c r="G5" s="21">
        <v>40</v>
      </c>
      <c r="H5" s="13">
        <v>85</v>
      </c>
      <c r="I5" s="21">
        <v>85</v>
      </c>
      <c r="J5" s="13">
        <v>20</v>
      </c>
      <c r="K5" s="21">
        <f>K6*J5/J6</f>
        <v>33.333333333333336</v>
      </c>
      <c r="L5" s="13">
        <v>50</v>
      </c>
      <c r="M5" s="13">
        <v>50</v>
      </c>
      <c r="N5" s="13">
        <f t="shared" si="0"/>
        <v>195</v>
      </c>
      <c r="O5" s="21">
        <f t="shared" si="0"/>
        <v>208.33333333333334</v>
      </c>
      <c r="P5" s="25">
        <f>E5+O5</f>
        <v>683.9133333333333</v>
      </c>
      <c r="Q5" s="10" t="s">
        <v>111</v>
      </c>
    </row>
    <row r="6" spans="1:21" s="10" customFormat="1" ht="26.25" x14ac:dyDescent="0.25">
      <c r="A6" s="36">
        <v>3</v>
      </c>
      <c r="B6" s="46" t="s">
        <v>81</v>
      </c>
      <c r="C6" s="45" t="s">
        <v>79</v>
      </c>
      <c r="D6" s="19" t="s">
        <v>19</v>
      </c>
      <c r="E6" s="24">
        <v>351.51</v>
      </c>
      <c r="F6" s="41">
        <v>40</v>
      </c>
      <c r="G6" s="41">
        <v>40</v>
      </c>
      <c r="H6" s="42">
        <v>100</v>
      </c>
      <c r="I6" s="42">
        <v>100</v>
      </c>
      <c r="J6" s="42">
        <v>20</v>
      </c>
      <c r="K6" s="42">
        <f>K4*J6/J4</f>
        <v>33.333333333333336</v>
      </c>
      <c r="L6" s="42">
        <v>50</v>
      </c>
      <c r="M6" s="42">
        <v>50</v>
      </c>
      <c r="N6" s="13">
        <f t="shared" si="0"/>
        <v>210</v>
      </c>
      <c r="O6" s="21">
        <f t="shared" si="0"/>
        <v>223.33333333333334</v>
      </c>
      <c r="P6" s="25">
        <f>E6+O6</f>
        <v>574.84333333333336</v>
      </c>
      <c r="Q6" s="10" t="s">
        <v>112</v>
      </c>
    </row>
    <row r="7" spans="1:21" s="10" customFormat="1" ht="30" x14ac:dyDescent="0.25">
      <c r="A7" s="36">
        <v>4</v>
      </c>
      <c r="B7" s="12" t="s">
        <v>27</v>
      </c>
      <c r="C7" s="45" t="s">
        <v>79</v>
      </c>
      <c r="D7" s="19" t="s">
        <v>19</v>
      </c>
      <c r="E7" s="24">
        <v>413.13</v>
      </c>
      <c r="F7" s="41">
        <v>25</v>
      </c>
      <c r="G7" s="41">
        <v>25</v>
      </c>
      <c r="H7" s="42">
        <v>40</v>
      </c>
      <c r="I7" s="42">
        <v>40</v>
      </c>
      <c r="J7" s="42">
        <v>5</v>
      </c>
      <c r="K7" s="42">
        <f>K4*J7/J4</f>
        <v>8.3333333333333339</v>
      </c>
      <c r="L7" s="42">
        <v>50</v>
      </c>
      <c r="M7" s="42">
        <v>50</v>
      </c>
      <c r="N7" s="13">
        <f t="shared" si="0"/>
        <v>120</v>
      </c>
      <c r="O7" s="21">
        <f t="shared" si="0"/>
        <v>123.33333333333333</v>
      </c>
      <c r="P7" s="25">
        <f>E7+O7</f>
        <v>536.46333333333337</v>
      </c>
      <c r="Q7" s="10" t="s">
        <v>113</v>
      </c>
    </row>
    <row r="8" spans="1:21" s="10" customFormat="1" ht="30" x14ac:dyDescent="0.25">
      <c r="A8" s="36">
        <v>5</v>
      </c>
      <c r="B8" s="12" t="s">
        <v>69</v>
      </c>
      <c r="C8" s="45" t="s">
        <v>79</v>
      </c>
      <c r="D8" s="19" t="s">
        <v>19</v>
      </c>
      <c r="E8" s="24">
        <v>382.65</v>
      </c>
      <c r="F8" s="41">
        <v>45</v>
      </c>
      <c r="G8" s="41">
        <v>45</v>
      </c>
      <c r="H8" s="42">
        <v>100</v>
      </c>
      <c r="I8" s="42">
        <v>10</v>
      </c>
      <c r="J8" s="42">
        <v>30</v>
      </c>
      <c r="K8" s="42">
        <v>50</v>
      </c>
      <c r="L8" s="42">
        <v>50</v>
      </c>
      <c r="M8" s="42">
        <v>50</v>
      </c>
      <c r="N8" s="13">
        <f t="shared" si="0"/>
        <v>225</v>
      </c>
      <c r="O8" s="21">
        <f t="shared" si="0"/>
        <v>155</v>
      </c>
      <c r="P8" s="25">
        <f>E8+O8</f>
        <v>537.65</v>
      </c>
      <c r="Q8" s="10" t="s">
        <v>114</v>
      </c>
    </row>
  </sheetData>
  <mergeCells count="3">
    <mergeCell ref="A1:U1"/>
    <mergeCell ref="F2:K2"/>
    <mergeCell ref="L2:M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Roman,Κανονικά"&amp;12&amp;A</oddHeader>
    <oddFooter>&amp;C&amp;"Times New Roman,Κανονικά"&amp;12Σελίδα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ΤΕΛΙΚΗ ΜΟΡΙΟΔΟΤΗΣΗ ΔΙΕΥΘΥΝΤΩΝ Τ</vt:lpstr>
      <vt:lpstr>Φύλλο4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Μαρία Χριστοπούλου</dc:creator>
  <dc:description/>
  <cp:lastModifiedBy>Ειρήνη Μαμάκη</cp:lastModifiedBy>
  <cp:revision>107</cp:revision>
  <cp:lastPrinted>2018-12-13T09:48:21Z</cp:lastPrinted>
  <dcterms:created xsi:type="dcterms:W3CDTF">2006-10-17T10:06:23Z</dcterms:created>
  <dcterms:modified xsi:type="dcterms:W3CDTF">2019-01-21T13:14:05Z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