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eimeti\Desktop\ΓΙΑ ΑΝΑΡΤΗΣΗ\"/>
    </mc:Choice>
  </mc:AlternateContent>
  <xr:revisionPtr revIDLastSave="0" documentId="8_{3D3E1B4B-B3D9-439D-9857-5363175A7F98}" xr6:coauthVersionLast="43" xr6:coauthVersionMax="43" xr10:uidLastSave="{00000000-0000-0000-0000-000000000000}"/>
  <bookViews>
    <workbookView xWindow="-120" yWindow="-120" windowWidth="29040" windowHeight="15840" firstSheet="9" activeTab="19" xr2:uid="{00000000-000D-0000-FFFF-FFFF00000000}"/>
  </bookViews>
  <sheets>
    <sheet name="ΘΡΙΑΣΙΟ" sheetId="3" r:id="rId1"/>
    <sheet name="ΡΟΔΟΣ" sheetId="4" r:id="rId2"/>
    <sheet name="ΤΖΑΝΕΙΟ" sheetId="5" r:id="rId3"/>
    <sheet name="ΚΥ-ΚΘ ΛΕΡΟΥ" sheetId="6" r:id="rId4"/>
    <sheet name="ΝΙΚΑΙΑ" sheetId="7" r:id="rId5"/>
    <sheet name="ΑΣΚΛΗΠΙΕΙΟ" sheetId="8" r:id="rId6"/>
    <sheet name="ΑΤΤΙΚΟ" sheetId="9" r:id="rId7"/>
    <sheet name="ΚΟΡΓΙΑΛΕΝΕΙΟ-ΜΠΕΝΑΚΕΙΟ" sheetId="10" r:id="rId8"/>
    <sheet name="ΓΕΝΝΗΜΑΤΑΣ" sheetId="11" r:id="rId9"/>
    <sheet name="ΣΙΣΜΑΝΟΓΛΕΙΟ" sheetId="12" r:id="rId10"/>
    <sheet name="Ν.ΙΩΝΙΑ" sheetId="13" r:id="rId11"/>
    <sheet name="ΕΥΑΓΓΕΛΙΣΜΟΣ" sheetId="14" r:id="rId12"/>
    <sheet name="ΙΠΠΟΚΡΑΤΕΙΟ" sheetId="15" r:id="rId13"/>
    <sheet name="ΣΩΤΗΡΙΑ" sheetId="16" r:id="rId14"/>
    <sheet name="ΛΑΙΚΟ" sheetId="17" r:id="rId15"/>
    <sheet name="ΚΑΤ" sheetId="18" r:id="rId16"/>
    <sheet name="Γ.Ν. ΣΥΡΟΥ" sheetId="19" r:id="rId17"/>
    <sheet name="ΓΟΝΚ" sheetId="20" r:id="rId18"/>
    <sheet name="ΧΙΟΣ" sheetId="21" r:id="rId19"/>
    <sheet name="ΜΥΤΙΛΗΝΗ" sheetId="22" r:id="rId2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" i="20" l="1"/>
  <c r="N12" i="20" s="1"/>
  <c r="M13" i="20"/>
  <c r="N13" i="20" s="1"/>
  <c r="M15" i="20"/>
  <c r="N15" i="20" s="1"/>
  <c r="M11" i="20"/>
  <c r="N11" i="20" s="1"/>
  <c r="L5" i="20"/>
  <c r="M5" i="20"/>
  <c r="N5" i="20" s="1"/>
  <c r="M8" i="20"/>
  <c r="N8" i="20" s="1"/>
  <c r="M41" i="18"/>
  <c r="N41" i="18" s="1"/>
  <c r="L41" i="18"/>
  <c r="M39" i="18"/>
  <c r="N39" i="18" s="1"/>
  <c r="L39" i="18"/>
  <c r="G12" i="17"/>
  <c r="I12" i="17"/>
  <c r="L12" i="17"/>
  <c r="G10" i="17"/>
  <c r="I10" i="17"/>
  <c r="L10" i="17"/>
  <c r="G5" i="17"/>
  <c r="I5" i="17"/>
  <c r="L5" i="17"/>
  <c r="G14" i="17"/>
  <c r="M14" i="17" s="1"/>
  <c r="N14" i="17" s="1"/>
  <c r="L14" i="17"/>
  <c r="G15" i="17"/>
  <c r="M15" i="17" s="1"/>
  <c r="N15" i="17" s="1"/>
  <c r="L15" i="17"/>
  <c r="G9" i="17"/>
  <c r="I9" i="17"/>
  <c r="L9" i="17"/>
  <c r="G9" i="12"/>
  <c r="I9" i="12"/>
  <c r="L9" i="12"/>
  <c r="G10" i="12"/>
  <c r="I10" i="12"/>
  <c r="L10" i="12"/>
  <c r="L11" i="12"/>
  <c r="M11" i="12"/>
  <c r="N11" i="12" s="1"/>
  <c r="G6" i="12"/>
  <c r="L40" i="11"/>
  <c r="M40" i="11"/>
  <c r="N40" i="11" s="1"/>
  <c r="M39" i="11"/>
  <c r="N39" i="11" s="1"/>
  <c r="L39" i="11"/>
  <c r="M38" i="11"/>
  <c r="N38" i="11" s="1"/>
  <c r="L38" i="11"/>
  <c r="M37" i="11"/>
  <c r="N37" i="11" s="1"/>
  <c r="L37" i="11"/>
  <c r="M36" i="11"/>
  <c r="N36" i="11" s="1"/>
  <c r="L36" i="11"/>
  <c r="M12" i="17" l="1"/>
  <c r="N12" i="17" s="1"/>
  <c r="M10" i="17"/>
  <c r="N10" i="17" s="1"/>
  <c r="M9" i="17"/>
  <c r="N9" i="17" s="1"/>
  <c r="M5" i="17"/>
  <c r="N5" i="17" s="1"/>
  <c r="M9" i="12"/>
  <c r="N9" i="12" s="1"/>
  <c r="M10" i="12"/>
  <c r="N10" i="12" s="1"/>
  <c r="L7" i="22" l="1"/>
  <c r="L6" i="22"/>
  <c r="I7" i="22"/>
  <c r="M7" i="22" s="1"/>
  <c r="N7" i="22" s="1"/>
  <c r="G6" i="22"/>
  <c r="M6" i="22" s="1"/>
  <c r="N6" i="22" s="1"/>
  <c r="M12" i="21"/>
  <c r="N12" i="21" s="1"/>
  <c r="M11" i="21"/>
  <c r="N11" i="21" s="1"/>
  <c r="L12" i="21"/>
  <c r="L13" i="21"/>
  <c r="L11" i="21"/>
  <c r="G13" i="21"/>
  <c r="M13" i="21" s="1"/>
  <c r="N13" i="21" s="1"/>
  <c r="G11" i="21"/>
  <c r="M33" i="20"/>
  <c r="N33" i="20" s="1"/>
  <c r="M34" i="20"/>
  <c r="N34" i="20" s="1"/>
  <c r="M35" i="20"/>
  <c r="N35" i="20" s="1"/>
  <c r="M36" i="20"/>
  <c r="N36" i="20" s="1"/>
  <c r="M37" i="20"/>
  <c r="N37" i="20" s="1"/>
  <c r="M38" i="20"/>
  <c r="N38" i="20" s="1"/>
  <c r="M39" i="20"/>
  <c r="N39" i="20" s="1"/>
  <c r="M40" i="20"/>
  <c r="N40" i="20" s="1"/>
  <c r="M41" i="20"/>
  <c r="N41" i="20" s="1"/>
  <c r="M42" i="20"/>
  <c r="N42" i="20" s="1"/>
  <c r="M43" i="20"/>
  <c r="N43" i="20" s="1"/>
  <c r="M44" i="20"/>
  <c r="N44" i="20" s="1"/>
  <c r="M32" i="20"/>
  <c r="N32" i="20" s="1"/>
  <c r="L33" i="20"/>
  <c r="L34" i="20"/>
  <c r="L35" i="20"/>
  <c r="L36" i="20"/>
  <c r="L37" i="20"/>
  <c r="L38" i="20"/>
  <c r="L39" i="20"/>
  <c r="L40" i="20"/>
  <c r="L41" i="20"/>
  <c r="L42" i="20"/>
  <c r="L43" i="20"/>
  <c r="L44" i="20"/>
  <c r="L32" i="20"/>
  <c r="M23" i="20"/>
  <c r="N23" i="20" s="1"/>
  <c r="M24" i="20"/>
  <c r="N24" i="20" s="1"/>
  <c r="M25" i="20"/>
  <c r="N25" i="20" s="1"/>
  <c r="M26" i="20"/>
  <c r="N26" i="20" s="1"/>
  <c r="M22" i="20"/>
  <c r="N22" i="20" s="1"/>
  <c r="L23" i="20"/>
  <c r="L24" i="20"/>
  <c r="L25" i="20"/>
  <c r="L26" i="20"/>
  <c r="L22" i="20"/>
  <c r="M6" i="20"/>
  <c r="M7" i="20"/>
  <c r="N7" i="20" s="1"/>
  <c r="M9" i="20"/>
  <c r="M10" i="20"/>
  <c r="M14" i="20"/>
  <c r="N14" i="20" s="1"/>
  <c r="M22" i="12"/>
  <c r="N22" i="12" s="1"/>
  <c r="L22" i="12"/>
  <c r="L49" i="10"/>
  <c r="G49" i="10"/>
  <c r="M49" i="10" s="1"/>
  <c r="N49" i="10" s="1"/>
  <c r="M31" i="18"/>
  <c r="N31" i="18" s="1"/>
  <c r="L31" i="18"/>
  <c r="M5" i="21" l="1"/>
  <c r="N5" i="21" s="1"/>
  <c r="L5" i="21"/>
  <c r="G12" i="4"/>
  <c r="M14" i="22"/>
  <c r="N14" i="22" s="1"/>
  <c r="L15" i="22"/>
  <c r="L16" i="22"/>
  <c r="L18" i="22"/>
  <c r="L19" i="22"/>
  <c r="L14" i="22"/>
  <c r="I16" i="22"/>
  <c r="M16" i="22" s="1"/>
  <c r="N16" i="22" s="1"/>
  <c r="I18" i="22"/>
  <c r="I19" i="22"/>
  <c r="I15" i="22"/>
  <c r="G19" i="22"/>
  <c r="G18" i="22"/>
  <c r="M18" i="22" s="1"/>
  <c r="N18" i="22" s="1"/>
  <c r="G15" i="22"/>
  <c r="M7" i="19"/>
  <c r="N7" i="19" s="1"/>
  <c r="M8" i="19"/>
  <c r="N8" i="19" s="1"/>
  <c r="M9" i="19"/>
  <c r="N9" i="19" s="1"/>
  <c r="M6" i="19"/>
  <c r="N6" i="19" s="1"/>
  <c r="L7" i="19"/>
  <c r="L8" i="19"/>
  <c r="L9" i="19"/>
  <c r="L6" i="19"/>
  <c r="M30" i="18"/>
  <c r="N30" i="18" s="1"/>
  <c r="M32" i="18"/>
  <c r="N32" i="18" s="1"/>
  <c r="M28" i="18"/>
  <c r="N28" i="18" s="1"/>
  <c r="L30" i="18"/>
  <c r="L32" i="18"/>
  <c r="L28" i="18"/>
  <c r="M32" i="17"/>
  <c r="N32" i="17" s="1"/>
  <c r="M33" i="17"/>
  <c r="N33" i="17" s="1"/>
  <c r="M34" i="17"/>
  <c r="N34" i="17" s="1"/>
  <c r="M35" i="17"/>
  <c r="N35" i="17" s="1"/>
  <c r="M31" i="17"/>
  <c r="N31" i="17" s="1"/>
  <c r="L32" i="17"/>
  <c r="L33" i="17"/>
  <c r="L34" i="17"/>
  <c r="L35" i="17"/>
  <c r="L31" i="17"/>
  <c r="M22" i="17"/>
  <c r="N22" i="17" s="1"/>
  <c r="M23" i="17"/>
  <c r="N23" i="17" s="1"/>
  <c r="M24" i="17"/>
  <c r="N24" i="17" s="1"/>
  <c r="M25" i="17"/>
  <c r="N25" i="17" s="1"/>
  <c r="M21" i="17"/>
  <c r="N21" i="17" s="1"/>
  <c r="L22" i="17"/>
  <c r="L23" i="17"/>
  <c r="L24" i="17"/>
  <c r="L25" i="17"/>
  <c r="L21" i="17"/>
  <c r="M54" i="15"/>
  <c r="N54" i="15" s="1"/>
  <c r="M53" i="15"/>
  <c r="N53" i="15" s="1"/>
  <c r="M52" i="15"/>
  <c r="N52" i="15" s="1"/>
  <c r="M51" i="15"/>
  <c r="N51" i="15" s="1"/>
  <c r="L54" i="15"/>
  <c r="L53" i="15"/>
  <c r="L52" i="15"/>
  <c r="L51" i="15"/>
  <c r="M31" i="15"/>
  <c r="N31" i="15" s="1"/>
  <c r="M32" i="15"/>
  <c r="N32" i="15" s="1"/>
  <c r="M33" i="15"/>
  <c r="N33" i="15" s="1"/>
  <c r="M34" i="15"/>
  <c r="N34" i="15" s="1"/>
  <c r="M35" i="15"/>
  <c r="N35" i="15" s="1"/>
  <c r="M36" i="15"/>
  <c r="N36" i="15" s="1"/>
  <c r="M37" i="15"/>
  <c r="N37" i="15" s="1"/>
  <c r="M38" i="15"/>
  <c r="N38" i="15" s="1"/>
  <c r="M39" i="15"/>
  <c r="N39" i="15" s="1"/>
  <c r="M40" i="15"/>
  <c r="N40" i="15" s="1"/>
  <c r="M41" i="15"/>
  <c r="N41" i="15" s="1"/>
  <c r="M42" i="15"/>
  <c r="N42" i="15" s="1"/>
  <c r="M43" i="15"/>
  <c r="N43" i="15" s="1"/>
  <c r="M30" i="15"/>
  <c r="N30" i="15" s="1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30" i="15"/>
  <c r="M15" i="22" l="1"/>
  <c r="N15" i="22" s="1"/>
  <c r="M19" i="22"/>
  <c r="N19" i="22" s="1"/>
  <c r="M19" i="12"/>
  <c r="N19" i="12" s="1"/>
  <c r="M20" i="12"/>
  <c r="N20" i="12" s="1"/>
  <c r="M21" i="12"/>
  <c r="N21" i="12" s="1"/>
  <c r="M23" i="12"/>
  <c r="N23" i="12" s="1"/>
  <c r="M18" i="12"/>
  <c r="N18" i="12" s="1"/>
  <c r="L19" i="12"/>
  <c r="L20" i="12"/>
  <c r="L21" i="12"/>
  <c r="L23" i="12"/>
  <c r="L18" i="12"/>
  <c r="M60" i="10"/>
  <c r="N60" i="10" s="1"/>
  <c r="M61" i="10"/>
  <c r="N61" i="10" s="1"/>
  <c r="M62" i="10"/>
  <c r="N62" i="10" s="1"/>
  <c r="M63" i="10"/>
  <c r="N63" i="10" s="1"/>
  <c r="M64" i="10"/>
  <c r="N64" i="10" s="1"/>
  <c r="M65" i="10"/>
  <c r="N65" i="10" s="1"/>
  <c r="M59" i="10"/>
  <c r="N59" i="10" s="1"/>
  <c r="L60" i="10"/>
  <c r="L61" i="10"/>
  <c r="L62" i="10"/>
  <c r="L63" i="10"/>
  <c r="L64" i="10"/>
  <c r="L65" i="10"/>
  <c r="L59" i="10"/>
  <c r="M51" i="10"/>
  <c r="N51" i="10" s="1"/>
  <c r="L52" i="10"/>
  <c r="L53" i="10"/>
  <c r="L51" i="10"/>
  <c r="G53" i="10"/>
  <c r="M53" i="10" s="1"/>
  <c r="N53" i="10" s="1"/>
  <c r="G52" i="10"/>
  <c r="M52" i="10" s="1"/>
  <c r="N52" i="10" s="1"/>
  <c r="M36" i="10"/>
  <c r="N36" i="10" s="1"/>
  <c r="M37" i="10"/>
  <c r="N37" i="10" s="1"/>
  <c r="M38" i="10"/>
  <c r="N38" i="10" s="1"/>
  <c r="M39" i="10"/>
  <c r="N39" i="10" s="1"/>
  <c r="M40" i="10"/>
  <c r="N40" i="10" s="1"/>
  <c r="M41" i="10"/>
  <c r="N41" i="10" s="1"/>
  <c r="M42" i="10"/>
  <c r="N42" i="10" s="1"/>
  <c r="M43" i="10"/>
  <c r="N43" i="10" s="1"/>
  <c r="M35" i="10"/>
  <c r="N35" i="10" s="1"/>
  <c r="L36" i="10"/>
  <c r="L37" i="10"/>
  <c r="L38" i="10"/>
  <c r="L39" i="10"/>
  <c r="L40" i="10"/>
  <c r="L41" i="10"/>
  <c r="L42" i="10"/>
  <c r="L43" i="10"/>
  <c r="L35" i="10"/>
  <c r="M25" i="9"/>
  <c r="N25" i="9" s="1"/>
  <c r="M26" i="9"/>
  <c r="N26" i="9" s="1"/>
  <c r="M27" i="9"/>
  <c r="N27" i="9" s="1"/>
  <c r="M28" i="9"/>
  <c r="N28" i="9" s="1"/>
  <c r="M24" i="9"/>
  <c r="N24" i="9" s="1"/>
  <c r="L25" i="9"/>
  <c r="L26" i="9"/>
  <c r="L27" i="9"/>
  <c r="L28" i="9"/>
  <c r="L24" i="9"/>
  <c r="M30" i="8"/>
  <c r="N30" i="8" s="1"/>
  <c r="M31" i="8"/>
  <c r="N31" i="8" s="1"/>
  <c r="M27" i="8"/>
  <c r="N27" i="8" s="1"/>
  <c r="L30" i="8"/>
  <c r="L31" i="8"/>
  <c r="L27" i="8"/>
  <c r="M24" i="7" l="1"/>
  <c r="N24" i="7" s="1"/>
  <c r="M25" i="7"/>
  <c r="N25" i="7" s="1"/>
  <c r="M26" i="7"/>
  <c r="N26" i="7" s="1"/>
  <c r="M27" i="7"/>
  <c r="N27" i="7" s="1"/>
  <c r="M23" i="7"/>
  <c r="N23" i="7" s="1"/>
  <c r="L24" i="7"/>
  <c r="L25" i="7"/>
  <c r="L26" i="7"/>
  <c r="L27" i="7"/>
  <c r="L23" i="7"/>
  <c r="M40" i="5"/>
  <c r="N40" i="5" s="1"/>
  <c r="M41" i="5"/>
  <c r="N41" i="5" s="1"/>
  <c r="M42" i="5"/>
  <c r="N42" i="5" s="1"/>
  <c r="M43" i="5"/>
  <c r="N43" i="5" s="1"/>
  <c r="M39" i="5"/>
  <c r="N39" i="5" s="1"/>
  <c r="L40" i="5"/>
  <c r="L41" i="5"/>
  <c r="L42" i="5"/>
  <c r="L43" i="5"/>
  <c r="L39" i="5"/>
  <c r="M29" i="3"/>
  <c r="N29" i="3" s="1"/>
  <c r="L29" i="3"/>
  <c r="L30" i="3"/>
  <c r="L31" i="3"/>
  <c r="L32" i="3"/>
  <c r="L33" i="3"/>
  <c r="I31" i="3"/>
  <c r="M31" i="3" s="1"/>
  <c r="I32" i="3"/>
  <c r="M32" i="3" s="1"/>
  <c r="N32" i="3" s="1"/>
  <c r="I33" i="3"/>
  <c r="M33" i="3" s="1"/>
  <c r="N33" i="3" s="1"/>
  <c r="I30" i="3"/>
  <c r="M30" i="3" s="1"/>
  <c r="N30" i="3" s="1"/>
  <c r="L13" i="18"/>
  <c r="L14" i="18"/>
  <c r="L15" i="18"/>
  <c r="L16" i="18"/>
  <c r="L17" i="18"/>
  <c r="L18" i="18"/>
  <c r="L19" i="18"/>
  <c r="L20" i="18"/>
  <c r="L21" i="18"/>
  <c r="L22" i="18"/>
  <c r="L12" i="18"/>
  <c r="I20" i="18"/>
  <c r="I21" i="18"/>
  <c r="I22" i="18"/>
  <c r="I19" i="18"/>
  <c r="I13" i="18"/>
  <c r="M13" i="18" s="1"/>
  <c r="N13" i="18" s="1"/>
  <c r="I14" i="18"/>
  <c r="I15" i="18"/>
  <c r="I16" i="18"/>
  <c r="I17" i="18"/>
  <c r="I12" i="18"/>
  <c r="G12" i="18"/>
  <c r="G15" i="18"/>
  <c r="G16" i="18"/>
  <c r="G17" i="18"/>
  <c r="G18" i="18"/>
  <c r="M18" i="18" s="1"/>
  <c r="N18" i="18" s="1"/>
  <c r="G19" i="18"/>
  <c r="M19" i="18" s="1"/>
  <c r="N19" i="18" s="1"/>
  <c r="G20" i="18"/>
  <c r="M20" i="18" s="1"/>
  <c r="N20" i="18" s="1"/>
  <c r="G21" i="18"/>
  <c r="G22" i="18"/>
  <c r="G14" i="18"/>
  <c r="M6" i="18"/>
  <c r="N6" i="18" s="1"/>
  <c r="L6" i="18"/>
  <c r="L5" i="18"/>
  <c r="I5" i="18"/>
  <c r="M5" i="18" s="1"/>
  <c r="N5" i="18" s="1"/>
  <c r="M6" i="17"/>
  <c r="N6" i="17" s="1"/>
  <c r="L6" i="17"/>
  <c r="L7" i="17"/>
  <c r="L8" i="17"/>
  <c r="L11" i="17"/>
  <c r="L13" i="17"/>
  <c r="I8" i="17"/>
  <c r="I11" i="17"/>
  <c r="I13" i="17"/>
  <c r="I7" i="17"/>
  <c r="G8" i="17"/>
  <c r="G11" i="17"/>
  <c r="M11" i="17" s="1"/>
  <c r="N11" i="17" s="1"/>
  <c r="G13" i="17"/>
  <c r="G7" i="17"/>
  <c r="L6" i="16"/>
  <c r="L7" i="16"/>
  <c r="L8" i="16"/>
  <c r="L9" i="16"/>
  <c r="L10" i="16"/>
  <c r="L5" i="16"/>
  <c r="I6" i="16"/>
  <c r="I7" i="16"/>
  <c r="M7" i="16" s="1"/>
  <c r="N7" i="16" s="1"/>
  <c r="I8" i="16"/>
  <c r="I9" i="16"/>
  <c r="I5" i="16"/>
  <c r="G9" i="16"/>
  <c r="G10" i="16"/>
  <c r="M10" i="16" s="1"/>
  <c r="N10" i="16" s="1"/>
  <c r="G8" i="16"/>
  <c r="G6" i="16"/>
  <c r="M6" i="16" s="1"/>
  <c r="N6" i="16" s="1"/>
  <c r="G5" i="16"/>
  <c r="M23" i="15"/>
  <c r="N23" i="15" s="1"/>
  <c r="L22" i="15"/>
  <c r="L23" i="15"/>
  <c r="L24" i="15"/>
  <c r="L21" i="15"/>
  <c r="I24" i="15"/>
  <c r="M24" i="15" s="1"/>
  <c r="N24" i="15" s="1"/>
  <c r="I21" i="15"/>
  <c r="I22" i="15"/>
  <c r="M22" i="15" s="1"/>
  <c r="N22" i="15" s="1"/>
  <c r="G21" i="15"/>
  <c r="M12" i="15"/>
  <c r="N12" i="15" s="1"/>
  <c r="L12" i="15"/>
  <c r="L13" i="15"/>
  <c r="L14" i="15"/>
  <c r="L15" i="15"/>
  <c r="L11" i="15"/>
  <c r="I11" i="15"/>
  <c r="I14" i="15"/>
  <c r="I15" i="15"/>
  <c r="I13" i="15"/>
  <c r="G15" i="15"/>
  <c r="G14" i="15"/>
  <c r="M14" i="15" s="1"/>
  <c r="N14" i="15" s="1"/>
  <c r="G13" i="15"/>
  <c r="G11" i="15"/>
  <c r="M5" i="15"/>
  <c r="N5" i="15" s="1"/>
  <c r="L5" i="15"/>
  <c r="M17" i="14"/>
  <c r="N17" i="14" s="1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14" i="14"/>
  <c r="I16" i="14"/>
  <c r="I15" i="14"/>
  <c r="I14" i="14"/>
  <c r="I19" i="14"/>
  <c r="I20" i="14"/>
  <c r="I21" i="14"/>
  <c r="I22" i="14"/>
  <c r="I23" i="14"/>
  <c r="I24" i="14"/>
  <c r="I25" i="14"/>
  <c r="I26" i="14"/>
  <c r="I27" i="14"/>
  <c r="I28" i="14"/>
  <c r="I18" i="14"/>
  <c r="G19" i="14"/>
  <c r="G20" i="14"/>
  <c r="G21" i="14"/>
  <c r="G22" i="14"/>
  <c r="G23" i="14"/>
  <c r="G24" i="14"/>
  <c r="G25" i="14"/>
  <c r="G26" i="14"/>
  <c r="G27" i="14"/>
  <c r="G28" i="14"/>
  <c r="G29" i="14"/>
  <c r="M29" i="14" s="1"/>
  <c r="N29" i="14" s="1"/>
  <c r="G18" i="14"/>
  <c r="M18" i="14" s="1"/>
  <c r="N18" i="14" s="1"/>
  <c r="G15" i="14"/>
  <c r="G16" i="14"/>
  <c r="G14" i="14"/>
  <c r="M5" i="14"/>
  <c r="N5" i="14" s="1"/>
  <c r="L6" i="14"/>
  <c r="L7" i="14"/>
  <c r="L8" i="14"/>
  <c r="L5" i="14"/>
  <c r="I7" i="14"/>
  <c r="I8" i="14"/>
  <c r="I6" i="14"/>
  <c r="G7" i="14"/>
  <c r="G8" i="14"/>
  <c r="G6" i="14"/>
  <c r="L6" i="13"/>
  <c r="L7" i="13"/>
  <c r="L8" i="13"/>
  <c r="L9" i="13"/>
  <c r="L10" i="13"/>
  <c r="L5" i="13"/>
  <c r="I5" i="13"/>
  <c r="I8" i="13"/>
  <c r="I9" i="13"/>
  <c r="I10" i="13"/>
  <c r="I7" i="13"/>
  <c r="M7" i="13" s="1"/>
  <c r="N7" i="13" s="1"/>
  <c r="G9" i="13"/>
  <c r="G10" i="13"/>
  <c r="M10" i="13" s="1"/>
  <c r="N10" i="13" s="1"/>
  <c r="G8" i="13"/>
  <c r="G5" i="13"/>
  <c r="M5" i="13" s="1"/>
  <c r="N5" i="13" s="1"/>
  <c r="G6" i="13"/>
  <c r="M6" i="13" s="1"/>
  <c r="N6" i="13" s="1"/>
  <c r="M26" i="14" l="1"/>
  <c r="N26" i="14" s="1"/>
  <c r="M22" i="14"/>
  <c r="N22" i="14" s="1"/>
  <c r="M14" i="14"/>
  <c r="N14" i="14" s="1"/>
  <c r="M8" i="16"/>
  <c r="N8" i="16" s="1"/>
  <c r="M8" i="14"/>
  <c r="N8" i="14" s="1"/>
  <c r="M27" i="14"/>
  <c r="N27" i="14" s="1"/>
  <c r="M23" i="14"/>
  <c r="N23" i="14" s="1"/>
  <c r="M19" i="14"/>
  <c r="N19" i="14" s="1"/>
  <c r="M6" i="14"/>
  <c r="N6" i="14" s="1"/>
  <c r="M16" i="14"/>
  <c r="N16" i="14" s="1"/>
  <c r="M28" i="14"/>
  <c r="N28" i="14" s="1"/>
  <c r="M24" i="14"/>
  <c r="N24" i="14" s="1"/>
  <c r="M20" i="14"/>
  <c r="N20" i="14" s="1"/>
  <c r="M16" i="18"/>
  <c r="N16" i="18" s="1"/>
  <c r="M15" i="18"/>
  <c r="N15" i="18" s="1"/>
  <c r="M17" i="18"/>
  <c r="N17" i="18" s="1"/>
  <c r="M13" i="17"/>
  <c r="N13" i="17" s="1"/>
  <c r="M8" i="17"/>
  <c r="N8" i="17" s="1"/>
  <c r="M15" i="15"/>
  <c r="N15" i="15" s="1"/>
  <c r="M21" i="15"/>
  <c r="N21" i="15" s="1"/>
  <c r="M13" i="15"/>
  <c r="N13" i="15" s="1"/>
  <c r="M25" i="14"/>
  <c r="N25" i="14" s="1"/>
  <c r="M21" i="14"/>
  <c r="N21" i="14" s="1"/>
  <c r="M8" i="13"/>
  <c r="N8" i="13" s="1"/>
  <c r="M9" i="13"/>
  <c r="N9" i="13" s="1"/>
  <c r="M7" i="14"/>
  <c r="N7" i="14" s="1"/>
  <c r="M15" i="14"/>
  <c r="N15" i="14" s="1"/>
  <c r="M11" i="15"/>
  <c r="N11" i="15" s="1"/>
  <c r="M7" i="17"/>
  <c r="N7" i="17" s="1"/>
  <c r="M21" i="18"/>
  <c r="N21" i="18" s="1"/>
  <c r="M12" i="18"/>
  <c r="N12" i="18" s="1"/>
  <c r="M5" i="16"/>
  <c r="N5" i="16" s="1"/>
  <c r="M9" i="16"/>
  <c r="N9" i="16" s="1"/>
  <c r="M22" i="18"/>
  <c r="N22" i="18" s="1"/>
  <c r="M14" i="18"/>
  <c r="N14" i="18" s="1"/>
  <c r="L6" i="12"/>
  <c r="L7" i="12"/>
  <c r="L8" i="12"/>
  <c r="L12" i="12"/>
  <c r="L5" i="12"/>
  <c r="I12" i="12"/>
  <c r="I6" i="12"/>
  <c r="M6" i="12" s="1"/>
  <c r="N6" i="12" s="1"/>
  <c r="I7" i="12"/>
  <c r="I8" i="12"/>
  <c r="I5" i="12"/>
  <c r="G12" i="12"/>
  <c r="G7" i="12"/>
  <c r="G8" i="12"/>
  <c r="G5" i="12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11" i="11"/>
  <c r="I23" i="11"/>
  <c r="I24" i="11"/>
  <c r="I25" i="11"/>
  <c r="I26" i="11"/>
  <c r="I27" i="11"/>
  <c r="I28" i="11"/>
  <c r="I29" i="11"/>
  <c r="I30" i="11"/>
  <c r="I22" i="11"/>
  <c r="I12" i="11"/>
  <c r="M12" i="11" s="1"/>
  <c r="N12" i="11" s="1"/>
  <c r="I13" i="11"/>
  <c r="I14" i="11"/>
  <c r="I15" i="11"/>
  <c r="I16" i="11"/>
  <c r="I17" i="11"/>
  <c r="I18" i="11"/>
  <c r="I19" i="11"/>
  <c r="I20" i="11"/>
  <c r="I11" i="11"/>
  <c r="G14" i="11"/>
  <c r="M14" i="11" s="1"/>
  <c r="N14" i="11" s="1"/>
  <c r="G15" i="11"/>
  <c r="M15" i="11" s="1"/>
  <c r="N15" i="11" s="1"/>
  <c r="G16" i="11"/>
  <c r="M16" i="11" s="1"/>
  <c r="N16" i="11" s="1"/>
  <c r="G17" i="11"/>
  <c r="M17" i="11" s="1"/>
  <c r="N17" i="11" s="1"/>
  <c r="G18" i="11"/>
  <c r="M18" i="11" s="1"/>
  <c r="N18" i="11" s="1"/>
  <c r="G19" i="11"/>
  <c r="M19" i="11" s="1"/>
  <c r="N19" i="11" s="1"/>
  <c r="G20" i="11"/>
  <c r="M20" i="11" s="1"/>
  <c r="N20" i="11" s="1"/>
  <c r="G21" i="11"/>
  <c r="M21" i="11" s="1"/>
  <c r="N21" i="11" s="1"/>
  <c r="G22" i="11"/>
  <c r="G23" i="11"/>
  <c r="M23" i="11" s="1"/>
  <c r="N23" i="11" s="1"/>
  <c r="G24" i="11"/>
  <c r="M24" i="11" s="1"/>
  <c r="N24" i="11" s="1"/>
  <c r="G25" i="11"/>
  <c r="G26" i="11"/>
  <c r="M26" i="11" s="1"/>
  <c r="N26" i="11" s="1"/>
  <c r="G27" i="11"/>
  <c r="M27" i="11" s="1"/>
  <c r="N27" i="11" s="1"/>
  <c r="G28" i="11"/>
  <c r="G29" i="11"/>
  <c r="M29" i="11" s="1"/>
  <c r="N29" i="11" s="1"/>
  <c r="G30" i="11"/>
  <c r="M30" i="11" s="1"/>
  <c r="N30" i="11" s="1"/>
  <c r="G13" i="11"/>
  <c r="G11" i="11"/>
  <c r="M5" i="11"/>
  <c r="N5" i="11" s="1"/>
  <c r="L5" i="11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15" i="10"/>
  <c r="I24" i="10"/>
  <c r="I25" i="10"/>
  <c r="I26" i="10"/>
  <c r="I27" i="10"/>
  <c r="I28" i="10"/>
  <c r="I29" i="10"/>
  <c r="I23" i="10"/>
  <c r="I16" i="10"/>
  <c r="I17" i="10"/>
  <c r="I18" i="10"/>
  <c r="M18" i="10" s="1"/>
  <c r="N18" i="10" s="1"/>
  <c r="I19" i="10"/>
  <c r="I20" i="10"/>
  <c r="I21" i="10"/>
  <c r="I15" i="10"/>
  <c r="G17" i="10"/>
  <c r="G16" i="10"/>
  <c r="G15" i="10"/>
  <c r="G20" i="10"/>
  <c r="G21" i="10"/>
  <c r="G22" i="10"/>
  <c r="M22" i="10" s="1"/>
  <c r="N22" i="10" s="1"/>
  <c r="G23" i="10"/>
  <c r="G24" i="10"/>
  <c r="G25" i="10"/>
  <c r="G26" i="10"/>
  <c r="G27" i="10"/>
  <c r="G28" i="10"/>
  <c r="G29" i="10"/>
  <c r="G19" i="10"/>
  <c r="M8" i="10"/>
  <c r="N8" i="10" s="1"/>
  <c r="L5" i="10"/>
  <c r="L6" i="10"/>
  <c r="L7" i="10"/>
  <c r="L8" i="10"/>
  <c r="L9" i="10"/>
  <c r="I9" i="10"/>
  <c r="I5" i="10"/>
  <c r="I6" i="10"/>
  <c r="I7" i="10"/>
  <c r="G9" i="10"/>
  <c r="G5" i="10"/>
  <c r="M5" i="10" s="1"/>
  <c r="N5" i="10" s="1"/>
  <c r="G6" i="10"/>
  <c r="G7" i="10"/>
  <c r="M7" i="10" s="1"/>
  <c r="N7" i="10" s="1"/>
  <c r="M18" i="9"/>
  <c r="N18" i="9" s="1"/>
  <c r="L17" i="9"/>
  <c r="L18" i="9"/>
  <c r="L16" i="9"/>
  <c r="I16" i="9"/>
  <c r="I17" i="9"/>
  <c r="G16" i="9"/>
  <c r="G17" i="9"/>
  <c r="L6" i="9"/>
  <c r="L7" i="9"/>
  <c r="L8" i="9"/>
  <c r="L9" i="9"/>
  <c r="L10" i="9"/>
  <c r="L5" i="9"/>
  <c r="I7" i="9"/>
  <c r="I8" i="9"/>
  <c r="I9" i="9"/>
  <c r="I10" i="9"/>
  <c r="M10" i="9" s="1"/>
  <c r="N10" i="9" s="1"/>
  <c r="I6" i="9"/>
  <c r="G6" i="9"/>
  <c r="G7" i="9"/>
  <c r="G8" i="9"/>
  <c r="G9" i="9"/>
  <c r="G5" i="9"/>
  <c r="M5" i="9" s="1"/>
  <c r="N5" i="9" s="1"/>
  <c r="L14" i="8"/>
  <c r="L15" i="8"/>
  <c r="L16" i="8"/>
  <c r="L17" i="8"/>
  <c r="L18" i="8"/>
  <c r="L19" i="8"/>
  <c r="L20" i="8"/>
  <c r="L21" i="8"/>
  <c r="L13" i="8"/>
  <c r="I14" i="8"/>
  <c r="I13" i="8"/>
  <c r="I17" i="8"/>
  <c r="I18" i="8"/>
  <c r="I19" i="8"/>
  <c r="M19" i="8" s="1"/>
  <c r="N19" i="8" s="1"/>
  <c r="I20" i="8"/>
  <c r="I21" i="8"/>
  <c r="I16" i="8"/>
  <c r="G21" i="8"/>
  <c r="G20" i="8"/>
  <c r="M20" i="8" s="1"/>
  <c r="N20" i="8" s="1"/>
  <c r="G14" i="8"/>
  <c r="G15" i="8"/>
  <c r="M15" i="8" s="1"/>
  <c r="N15" i="8" s="1"/>
  <c r="G16" i="8"/>
  <c r="G17" i="8"/>
  <c r="G18" i="8"/>
  <c r="G13" i="8"/>
  <c r="M6" i="6"/>
  <c r="M5" i="6"/>
  <c r="N5" i="6" s="1"/>
  <c r="L6" i="6"/>
  <c r="L5" i="6"/>
  <c r="M17" i="9" l="1"/>
  <c r="N17" i="9" s="1"/>
  <c r="M23" i="10"/>
  <c r="N23" i="10" s="1"/>
  <c r="M7" i="9"/>
  <c r="N7" i="9" s="1"/>
  <c r="M6" i="9"/>
  <c r="N6" i="9" s="1"/>
  <c r="M8" i="9"/>
  <c r="N8" i="9" s="1"/>
  <c r="M8" i="12"/>
  <c r="N8" i="12" s="1"/>
  <c r="M12" i="12"/>
  <c r="N12" i="12" s="1"/>
  <c r="M5" i="12"/>
  <c r="N5" i="12" s="1"/>
  <c r="M7" i="12"/>
  <c r="N7" i="12" s="1"/>
  <c r="M13" i="11"/>
  <c r="N13" i="11" s="1"/>
  <c r="M11" i="11"/>
  <c r="N11" i="11" s="1"/>
  <c r="M22" i="11"/>
  <c r="N22" i="11" s="1"/>
  <c r="M29" i="10"/>
  <c r="N29" i="10" s="1"/>
  <c r="M25" i="10"/>
  <c r="N25" i="10" s="1"/>
  <c r="M21" i="10"/>
  <c r="N21" i="10" s="1"/>
  <c r="M6" i="10"/>
  <c r="N6" i="10" s="1"/>
  <c r="M28" i="10"/>
  <c r="N28" i="10" s="1"/>
  <c r="M24" i="10"/>
  <c r="N24" i="10" s="1"/>
  <c r="M20" i="10"/>
  <c r="N20" i="10" s="1"/>
  <c r="M17" i="10"/>
  <c r="N17" i="10" s="1"/>
  <c r="M9" i="10"/>
  <c r="N9" i="10" s="1"/>
  <c r="M18" i="8"/>
  <c r="N18" i="8" s="1"/>
  <c r="M17" i="8"/>
  <c r="N17" i="8" s="1"/>
  <c r="M16" i="8"/>
  <c r="N16" i="8" s="1"/>
  <c r="M21" i="8"/>
  <c r="N21" i="8" s="1"/>
  <c r="M27" i="10"/>
  <c r="N27" i="10" s="1"/>
  <c r="M13" i="8"/>
  <c r="N13" i="8" s="1"/>
  <c r="M16" i="9"/>
  <c r="N16" i="9" s="1"/>
  <c r="M19" i="10"/>
  <c r="N19" i="10" s="1"/>
  <c r="M26" i="10"/>
  <c r="N26" i="10" s="1"/>
  <c r="M15" i="10"/>
  <c r="N15" i="10" s="1"/>
  <c r="M14" i="8"/>
  <c r="N14" i="8" s="1"/>
  <c r="M9" i="9"/>
  <c r="N9" i="9" s="1"/>
  <c r="M16" i="10"/>
  <c r="N16" i="10" s="1"/>
  <c r="M28" i="11"/>
  <c r="N28" i="11" s="1"/>
  <c r="M25" i="11"/>
  <c r="N25" i="11" s="1"/>
  <c r="M7" i="8"/>
  <c r="N7" i="8" s="1"/>
  <c r="L6" i="8"/>
  <c r="L7" i="8"/>
  <c r="L5" i="8"/>
  <c r="I5" i="8"/>
  <c r="G5" i="8"/>
  <c r="G6" i="8"/>
  <c r="M6" i="8" s="1"/>
  <c r="N6" i="8" s="1"/>
  <c r="L14" i="7"/>
  <c r="L15" i="7"/>
  <c r="L16" i="7"/>
  <c r="L17" i="7"/>
  <c r="L13" i="7"/>
  <c r="I15" i="7"/>
  <c r="I16" i="7"/>
  <c r="M16" i="7" s="1"/>
  <c r="N16" i="7" s="1"/>
  <c r="I17" i="7"/>
  <c r="I14" i="7"/>
  <c r="G17" i="7"/>
  <c r="G14" i="7"/>
  <c r="G15" i="7"/>
  <c r="M15" i="7" s="1"/>
  <c r="N15" i="7" s="1"/>
  <c r="G13" i="7"/>
  <c r="M13" i="7" s="1"/>
  <c r="N13" i="7" s="1"/>
  <c r="M14" i="7" l="1"/>
  <c r="N14" i="7" s="1"/>
  <c r="M17" i="7"/>
  <c r="N17" i="7" s="1"/>
  <c r="M5" i="8"/>
  <c r="N5" i="8" s="1"/>
  <c r="M5" i="7"/>
  <c r="N5" i="7" s="1"/>
  <c r="L6" i="7"/>
  <c r="L7" i="7"/>
  <c r="L5" i="7"/>
  <c r="I7" i="7"/>
  <c r="I6" i="7"/>
  <c r="G7" i="7"/>
  <c r="G6" i="7"/>
  <c r="L31" i="5"/>
  <c r="L32" i="5"/>
  <c r="L33" i="5"/>
  <c r="L34" i="5"/>
  <c r="L35" i="5"/>
  <c r="L30" i="5"/>
  <c r="I30" i="5"/>
  <c r="I33" i="5"/>
  <c r="I34" i="5"/>
  <c r="M34" i="5" s="1"/>
  <c r="N34" i="5" s="1"/>
  <c r="I35" i="5"/>
  <c r="I32" i="5"/>
  <c r="G35" i="5"/>
  <c r="G31" i="5"/>
  <c r="M31" i="5" s="1"/>
  <c r="N31" i="5" s="1"/>
  <c r="G32" i="5"/>
  <c r="G33" i="5"/>
  <c r="G30" i="5"/>
  <c r="L19" i="5"/>
  <c r="L20" i="5"/>
  <c r="L21" i="5"/>
  <c r="L22" i="5"/>
  <c r="L23" i="5"/>
  <c r="L24" i="5"/>
  <c r="L18" i="5"/>
  <c r="I18" i="5"/>
  <c r="I21" i="5"/>
  <c r="I22" i="5"/>
  <c r="I23" i="5"/>
  <c r="I24" i="5"/>
  <c r="M24" i="5" s="1"/>
  <c r="N24" i="5" s="1"/>
  <c r="I20" i="5"/>
  <c r="G19" i="5"/>
  <c r="M19" i="5" s="1"/>
  <c r="N19" i="5" s="1"/>
  <c r="G20" i="5"/>
  <c r="G21" i="5"/>
  <c r="G22" i="5"/>
  <c r="G23" i="5"/>
  <c r="G18" i="5"/>
  <c r="M12" i="5"/>
  <c r="N12" i="5" s="1"/>
  <c r="L12" i="5"/>
  <c r="M5" i="5"/>
  <c r="N5" i="5" s="1"/>
  <c r="L6" i="5"/>
  <c r="L5" i="5"/>
  <c r="I6" i="5"/>
  <c r="G6" i="5"/>
  <c r="M25" i="4"/>
  <c r="N25" i="4" s="1"/>
  <c r="L26" i="4"/>
  <c r="L25" i="4"/>
  <c r="I26" i="4"/>
  <c r="G26" i="4"/>
  <c r="M18" i="4"/>
  <c r="N18" i="4" s="1"/>
  <c r="L18" i="4"/>
  <c r="M5" i="4"/>
  <c r="N5" i="4" s="1"/>
  <c r="L5" i="4"/>
  <c r="M11" i="4"/>
  <c r="N11" i="4" s="1"/>
  <c r="L12" i="4"/>
  <c r="L11" i="4"/>
  <c r="I12" i="4"/>
  <c r="M12" i="4" s="1"/>
  <c r="N12" i="4" s="1"/>
  <c r="L22" i="3"/>
  <c r="L23" i="3"/>
  <c r="L21" i="3"/>
  <c r="I23" i="3"/>
  <c r="I21" i="3"/>
  <c r="M21" i="3" s="1"/>
  <c r="N21" i="3" s="1"/>
  <c r="G23" i="3"/>
  <c r="G22" i="3"/>
  <c r="M22" i="3" s="1"/>
  <c r="N22" i="3" s="1"/>
  <c r="M23" i="3" l="1"/>
  <c r="N23" i="3" s="1"/>
  <c r="M26" i="4"/>
  <c r="N26" i="4" s="1"/>
  <c r="M6" i="7"/>
  <c r="N6" i="7" s="1"/>
  <c r="M30" i="5"/>
  <c r="N30" i="5" s="1"/>
  <c r="M23" i="5"/>
  <c r="N23" i="5" s="1"/>
  <c r="M33" i="5"/>
  <c r="N33" i="5" s="1"/>
  <c r="M22" i="5"/>
  <c r="N22" i="5" s="1"/>
  <c r="M32" i="5"/>
  <c r="N32" i="5" s="1"/>
  <c r="M6" i="5"/>
  <c r="N6" i="5" s="1"/>
  <c r="M20" i="5"/>
  <c r="N20" i="5" s="1"/>
  <c r="M21" i="5"/>
  <c r="N21" i="5" s="1"/>
  <c r="M35" i="5"/>
  <c r="N35" i="5" s="1"/>
  <c r="M18" i="5"/>
  <c r="N18" i="5" s="1"/>
  <c r="M7" i="7"/>
  <c r="N7" i="7" s="1"/>
  <c r="M13" i="3"/>
  <c r="L12" i="3"/>
  <c r="L13" i="3"/>
  <c r="L14" i="3"/>
  <c r="L15" i="3"/>
  <c r="L11" i="3"/>
  <c r="K11" i="3"/>
  <c r="K14" i="3"/>
  <c r="I15" i="3"/>
  <c r="I14" i="3"/>
  <c r="I12" i="3"/>
  <c r="I11" i="3"/>
  <c r="G15" i="3"/>
  <c r="M15" i="3" s="1"/>
  <c r="G14" i="3"/>
  <c r="G12" i="3"/>
  <c r="M12" i="3" s="1"/>
  <c r="G11" i="3"/>
  <c r="M5" i="3"/>
  <c r="L5" i="3"/>
  <c r="M14" i="3" l="1"/>
  <c r="M11" i="3"/>
  <c r="N11" i="3" s="1"/>
  <c r="N15" i="3"/>
  <c r="N14" i="3"/>
  <c r="N13" i="3"/>
  <c r="N12" i="3"/>
  <c r="N5" i="3"/>
</calcChain>
</file>

<file path=xl/sharedStrings.xml><?xml version="1.0" encoding="utf-8"?>
<sst xmlns="http://schemas.openxmlformats.org/spreadsheetml/2006/main" count="2322" uniqueCount="389">
  <si>
    <t>A/A</t>
  </si>
  <si>
    <t>ΑΔΤ</t>
  </si>
  <si>
    <t>ΒΑΘΜΙΔΑ- ΕΙΔΙΚΟΤΗΤΑ</t>
  </si>
  <si>
    <t>1η επιλογή</t>
  </si>
  <si>
    <t>ΑΕ141692</t>
  </si>
  <si>
    <t>ΑΕ103485</t>
  </si>
  <si>
    <t>ΑΘΡΟΙΣΜΑ ΜΟΡΙΟΔΟΤΗΣΗΣ ΚΑΤΑΤΕΘΗΜΕΝΩΝ ΔΙΚΑΙΟΛΟΓΗΤΙΚΩΝ ΜΕΤΑ ΤΗΝ ΑΝΑΓΩΓΗ</t>
  </si>
  <si>
    <t>ΣΥΝΕΝΤΕΥΞΗ ΟΜΑΔΑ Α</t>
  </si>
  <si>
    <t>ΣΥΝΕΝΤΕΥΞΗ ΟΜΑΔΑ Β</t>
  </si>
  <si>
    <t>ΑΘΡΟΙΣΜΑ ΠΡΙΝ ΤΗΝ ΑΝΑΓΩΓΗ</t>
  </si>
  <si>
    <t>ΑΘΡΟΙΣΜΑ ΜΕΤΑ ΤΗΝ ΑΝΑΓΩΓΗ</t>
  </si>
  <si>
    <t>ΤΕΛΙΚΗ ΜΟΡΙΟΔΟΤΗΣΗ ΜΕ ΤΗ ΣΥΝΕΝΤΕΥΞΗ</t>
  </si>
  <si>
    <t xml:space="preserve">ΠΙΝΑΚΑΣ 1 </t>
  </si>
  <si>
    <t>ΑΝΑΓΩΓΗ ΣΤΑ 50</t>
  </si>
  <si>
    <t>ΠΙΝΑΚΑΣ 2</t>
  </si>
  <si>
    <t>ΑΝΑΓΩΓΗ ΣΤΑ 100</t>
  </si>
  <si>
    <t>ΧΑΡΑΚΤΗΡΙΣΤΙΚΑ ΠΡΟΣΩΠΙΚΟΤΗΤΑΣ</t>
  </si>
  <si>
    <t>ΤΕΛΙΚΟΣ ΠΙΝΑΚΑΣ ΜΟΡΙΟΔΟΤΗΣΗΣ-  Η υπ' αρ. πρωτ. 10004/Φ702/28.03.2018  προκήρυξη του Γ.Ν.ΕΛΕΥΣΙΝΑΣ "ΘΡΙΑΣΙΟ"</t>
  </si>
  <si>
    <t>ΕΠΙΜΕΛΗΤΗ Α΄  ΧΕΙΡΟΥΡΓΙΚΗΣ</t>
  </si>
  <si>
    <t>ΑΗ639148</t>
  </si>
  <si>
    <t>ΕΠΙΜΕΛΗΤΗ Β΄ ΧΕΙΡΟΥΡΓΙΚΗΣ</t>
  </si>
  <si>
    <t>ΑΚ130757</t>
  </si>
  <si>
    <t>ΑΕ102885</t>
  </si>
  <si>
    <t>1η</t>
  </si>
  <si>
    <t>2η</t>
  </si>
  <si>
    <t>ΕΠΙΜΕΛΗΤΗ Β΄  ΓΕΝΙΚΗΣ ΙΑΤΡΙΚΗΣ</t>
  </si>
  <si>
    <t>ΑΕ549398</t>
  </si>
  <si>
    <t>ΑΝ545253</t>
  </si>
  <si>
    <t>ΑΙ599910</t>
  </si>
  <si>
    <t xml:space="preserve">4η επιλογή </t>
  </si>
  <si>
    <t>ΤΕΛΙΚΟΣ ΠΙΝΑΚΑΣ ΜΟΡΙΟΔΟΤΗΣΗΣ - Προκήρυξη 7534/27.03.2018 - ΟΡΘΗ ΕΠΑΝΑΛΗΨΗ - του Γ.Ν. ΡΟΔΟΥ  "ΑΝΔΡΕΑΣ ΠΑΠΑΝΔΡΕΟΥ" - Γ.Ν. -Κ.Υ. " ΙΠΠΟΚΡΑΤΕΙΟΝ" - Γ.Ν. - Κ.Υ.  ΚΑΛΥΜΝΟΥ " ΤΟ ΒΟΥΒΑΛΕΙΟ"   (  ΟΡΓΑΝΙΚΗ ΜΟΝΑΔΑ ΤΗΣ ΕΔΡΑΣ " ΡΟΔΟΣ ΑΝΔΡΕΑΣ ΠΑΠΑΝΔΡΕΟΥ" )</t>
  </si>
  <si>
    <t>2.17.1 - 2.17.2  ΕΠΙΜΕΛΗΤΗ Α΄  ΠΑΘΟΛΟΓΙΑΣ 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διοίκηση - συντονισμό του έργου της εφημερίας (για το ΤΕΠ)                                                                                                                     (1) ΘΕΣΗ</t>
  </si>
  <si>
    <t>ΑΙ430645</t>
  </si>
  <si>
    <t>39/911</t>
  </si>
  <si>
    <t>ΕΠΙΜΕΛΗΤΗ Α΄ ΓΕΝΙΚΗΣ ΙΑΤΡΙΚΗΣ</t>
  </si>
  <si>
    <t>ΑΡΙΘΜΟΣ ΠΡΩΤΟΚΟΛΛΟΥ ΑΙΤΗΣΗΣ</t>
  </si>
  <si>
    <t>2.18.1 - 2.18 2  ΕΠΙΜΕΛΗΤΗ Α΄  ΧΕΙΡΟΥΡΓΙΚΗΣ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διοίκηση - συντονισμό του έργου της εφημερίας (για το ΤΕΠ)                                                                                                 (1) ΘΕΣΗ</t>
  </si>
  <si>
    <t>ΑΑ063791</t>
  </si>
  <si>
    <t>66/838</t>
  </si>
  <si>
    <t>ΧΕΙΡΟΥΡΓΙΚΗ</t>
  </si>
  <si>
    <t>2η επιλογή</t>
  </si>
  <si>
    <t>ΓΕΝΙΚΗ ΙΑΤΡΙΚΗ</t>
  </si>
  <si>
    <t>2.19.1 - 2.19.2  ΕΠΙΜΕΛΗΤΗ Β΄ ΠΑΘΟΛΟΓΙΑΣ 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                                                                                                            (1) ΘΕΣΗ</t>
  </si>
  <si>
    <t>3η επιλογή</t>
  </si>
  <si>
    <t>4η επιλογή</t>
  </si>
  <si>
    <t>ΤΕΛΙΚΟΣ ΠΙΝΑΚΑΣ ΜΟΡΙΟΔΟΤΗΣΗΣ  προκήρυξη 5648/27.03.2018 του Γ.Ν.ΠΕΙΡΑΙΑ " ΤΖΑΝΕΙΟ"</t>
  </si>
  <si>
    <t>ΑΜ230478</t>
  </si>
  <si>
    <t>Ρ773904</t>
  </si>
  <si>
    <t>66/258</t>
  </si>
  <si>
    <t>66/366</t>
  </si>
  <si>
    <t>ΑΙ507620</t>
  </si>
  <si>
    <t>39/319</t>
  </si>
  <si>
    <t>Χ920213</t>
  </si>
  <si>
    <t>66/801</t>
  </si>
  <si>
    <t>66/694</t>
  </si>
  <si>
    <t>66/693</t>
  </si>
  <si>
    <t>66/180</t>
  </si>
  <si>
    <t>66/47</t>
  </si>
  <si>
    <t>3η</t>
  </si>
  <si>
    <t>4η</t>
  </si>
  <si>
    <t>5η</t>
  </si>
  <si>
    <t>ΑΕ055912</t>
  </si>
  <si>
    <t>ΑΕ942099</t>
  </si>
  <si>
    <t>ΑΒ323150</t>
  </si>
  <si>
    <t>39/77</t>
  </si>
  <si>
    <t>39/843</t>
  </si>
  <si>
    <t>39/308</t>
  </si>
  <si>
    <t>39/636</t>
  </si>
  <si>
    <t xml:space="preserve">1η επιλογή </t>
  </si>
  <si>
    <t xml:space="preserve">2η επιλογή </t>
  </si>
  <si>
    <t xml:space="preserve">3η επιλογή </t>
  </si>
  <si>
    <t xml:space="preserve">5η επιλογή </t>
  </si>
  <si>
    <t>ΤΕΛΙΚΟΣ ΠΙΝΑΚΑΣ ΜΟΡΙΟΔΟΤΗΣΗΣ  Προκήρυξη 3410/26.03.2018 του ΚΡΑΤΙΚΟΥ ΘΕΡΑΠΕΥΤΗΡΙΟΥ - Κ.Υ. ΛΕΡΟΥ</t>
  </si>
  <si>
    <t>ΑΗ459608</t>
  </si>
  <si>
    <t>66/388</t>
  </si>
  <si>
    <t>ΑΒ712879</t>
  </si>
  <si>
    <t>66/1669</t>
  </si>
  <si>
    <t>ΤΕΛΙΚΟΣ ΠΙΝΑΚΑΣ ΜΟΡΙΟΔΟΤΗΣΗΣ  Προκήρυξη 14273/28.03.2018 του Γ.Ν. ΝΙΚΑΙΑΣ ΠΕΙΡΑΙΑ  "ΑΓΙΟΣ ΠΑΜΤΕΛΕΗΜΩΝ" - Γ.Ν.Δ.Α. " ΑΓΙΑ ΒΑΡΒΑΡΑ" ( ΟΡΓΑΝΙΚΗ ΜΟΝΑΔΑ ΤΗΣ ΕΔΡΑΣ ΝΙΚΑΙΑ ΑΓΙΟΣ ΠΑΝΤΕΛΕΗΜΩΝ)</t>
  </si>
  <si>
    <t>ΑΚ123997</t>
  </si>
  <si>
    <t>ΑΒ318514</t>
  </si>
  <si>
    <t>ΑΜ301165</t>
  </si>
  <si>
    <t>66/1086</t>
  </si>
  <si>
    <t>ΑΜ620188</t>
  </si>
  <si>
    <t>39/503</t>
  </si>
  <si>
    <t>ΤΕΛΙΚΟΣ ΠΙΝΑΚΑΣ ΜΟΡΙΟΔΟΤΗΣΗΣ  Προκήρυξη 4607/26.03.2018 του Γ.Ν. ΒΟΥΛΑΣ "ΑΣΚΛΗΠΙΕΙΟ"</t>
  </si>
  <si>
    <t>ΑΖ034821</t>
  </si>
  <si>
    <t>ΑΒ785153</t>
  </si>
  <si>
    <t>66/1130</t>
  </si>
  <si>
    <t>66/1651</t>
  </si>
  <si>
    <t>Σ034701</t>
  </si>
  <si>
    <t>Π727522</t>
  </si>
  <si>
    <t>Π386746</t>
  </si>
  <si>
    <t>ΑΙ612318</t>
  </si>
  <si>
    <t>66/164</t>
  </si>
  <si>
    <t>66/842</t>
  </si>
  <si>
    <t>66/1685</t>
  </si>
  <si>
    <t>66/1231</t>
  </si>
  <si>
    <t>ΤΕΛΙΚΟΣ ΠΙΝΑΚΑΣ ΜΟΡΙΟΔΟΤΗΣΗΣ  Προκήρυξη 11515/28.03.2018 του Π.Γ.Ν. " ΑΤΤΙΚΟΝ "</t>
  </si>
  <si>
    <t>2.89.1 ΕΠΙΜΕΛΗΤΗ Β΄  ΓΕΝΙΚΗΣ ΙΑΤΡΙΚΗΣ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(για το Τ.Ε.Π.)                                                                          (2) ΘΕΣΕΙΣ</t>
  </si>
  <si>
    <t>Π334976</t>
  </si>
  <si>
    <t>39/552</t>
  </si>
  <si>
    <t>39/854</t>
  </si>
  <si>
    <t>ΑΜ150260</t>
  </si>
  <si>
    <t>39/1210</t>
  </si>
  <si>
    <t>1.52.1 ΕΠΙΜΕΛΗΤΗ Β΄ ΧΕΙΡΟΥΡΓΙΚΗΣ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(3) ΘΕΣΕΙΣ</t>
  </si>
  <si>
    <t>66/1567</t>
  </si>
  <si>
    <t>ΑΙ247147</t>
  </si>
  <si>
    <t>66/129</t>
  </si>
  <si>
    <t>ΑΖ130024</t>
  </si>
  <si>
    <t>66/946</t>
  </si>
  <si>
    <t>ΑΒ594400</t>
  </si>
  <si>
    <t>66/526</t>
  </si>
  <si>
    <t>ΑΕ981758</t>
  </si>
  <si>
    <t>66/424</t>
  </si>
  <si>
    <t>AM078512</t>
  </si>
  <si>
    <t>66/1253</t>
  </si>
  <si>
    <t>ΑΗ132524</t>
  </si>
  <si>
    <t>66/1366</t>
  </si>
  <si>
    <t xml:space="preserve">3η </t>
  </si>
  <si>
    <t>ΤΕΛΙΚΟΣ ΠΙΝΑΚΑΣ ΜΟΡΙΟΔΟΤΗΣΗΣ - Η υπ' αρ. πρωτ.  10737/27.3.18  προκήρυξη του Γ.Ν.Α " Γ. ΓΕΝΝΗΜΑΤΑΣ</t>
  </si>
  <si>
    <t>1.3.1 ΕΠΙΜΕΛΗΤΗ Α΄ΧΕΙΡΟΥΡΓΙΚΗΣ με αποδεδειγμένη εμπειρία και γνώση στην επείγουσα ιατρική ή εξειδίκευση στη Μ.Ε.Θ. (για το Τ.Ε.Π.)-                                       1 ΘΕΣΗ</t>
  </si>
  <si>
    <t>ΧΕΙΡΟΥΡΓΙΚΗΣ</t>
  </si>
  <si>
    <t>1 επιλογή</t>
  </si>
  <si>
    <t>1.6.1 ΕΠΙΜΕΛΗΤΗ Β΄ΧΕΙΡΟΥΡΓΙΚΗΣ με αποδεδειγμένη εμπειρία και γνώση στην επείγουσα ιατρική ή εξειδίκευση στη Μ.Ε.Θ. (για το Τ.Ε.Π.)-                                           (3) ΘΕΣΕΙΣ</t>
  </si>
  <si>
    <t>Ρ699924</t>
  </si>
  <si>
    <t>66/1632</t>
  </si>
  <si>
    <t>ΕΠ. Β' ΧΕΙΡΟΥΡΓΙΚΗΣ</t>
  </si>
  <si>
    <t>816519</t>
  </si>
  <si>
    <t>66/1436</t>
  </si>
  <si>
    <t>ΑΒ523950</t>
  </si>
  <si>
    <t>66/1399</t>
  </si>
  <si>
    <t>ΑΜ078512</t>
  </si>
  <si>
    <t>66/1213</t>
  </si>
  <si>
    <t>ΑΚ649680</t>
  </si>
  <si>
    <t>66/882</t>
  </si>
  <si>
    <t>Τ521080</t>
  </si>
  <si>
    <t>66/692</t>
  </si>
  <si>
    <t>ΑΙ018564</t>
  </si>
  <si>
    <t>66/423</t>
  </si>
  <si>
    <t>Χ171352</t>
  </si>
  <si>
    <t>66/80</t>
  </si>
  <si>
    <t>5η επιλογή</t>
  </si>
  <si>
    <t>ΤΕΛΙΚΟΣ ΠΙΝΑΚΑΣ ΜΟΡΙΟΔΟΤΗΣΗΣ - Η υπ’ αριθμ. πρωτ. 6811/27.3.18 προκήρυξη του Γ.Ν.Α " ΣΙΣΜΑΝΟΓΛΕΙΟ - ΑΜΑΛΙΑ ΦΛΕΜΙΓΚ" (ΟΡΓΑΝΙΚΗ ΜΟΝΑΔΑ ΤΗΣ ΕΔΡΑΣ ΣΙΣΜΑΝΟΓΛΕΙΟ)</t>
  </si>
  <si>
    <t>1.12.1 ΕΠΙΜΕΛΗΤΗ Β΄ ΧΕΙΡΟΥΡΓΙΚΗΣ με αποδεδειγμένη εμπειρία και γνώση στην επείγουσα ιατρική ή εξειδίκευση στη Μ.Ε.Θ. (για το Τ.Ε.Π.) -                                   (2) ΘΕΣΕΙΣ</t>
  </si>
  <si>
    <t>ΑΖ530720</t>
  </si>
  <si>
    <t>66/1003</t>
  </si>
  <si>
    <t>ΤΕΛΙΚΟΣ ΠΙΝΑΚΑΣ ΜΟΡΙΟΔΟΤΗΣΗΣ -  Η υπ’ αριθ. πρωτ. 9165/23-3-18 Ορθή Επανάληψη προκήρυξη του Γ.Ν.ΝΕΑΣ ΙΩΝΙΑΣ " ΚΩΝΣΤΑΝΤΟΠΟΥΛΕΙΟ" -ΠΑΤΗΣΙΩΝ  (ΟΡΓΑΝΙΚΗ ΜΟΝΑΔΑ ΤΗΣ ΕΔΡΑΣ "ΚΩΝΣΤΑΝΤΟΠΟΥΛΕΙΟ Ν. ΙΩΝΙΑΣ"</t>
  </si>
  <si>
    <t>1.19.1 ΕΠΙΜΕΛΗΤΗΣ Β ΓΕΝΙΚΗΣ ΙΑΤΡΙΚΗΣ  με αποδεδειγμένη εμπειρία και γνώση στην επείγουσα ιατρική διάσωση, προνοσοκομειακή περίθαλψη και διαχείριση - διοίκηση - συντονισμό του έργου της εφημερίας  (για το ΤΕΠ.)                                                                  (2) ΘΕΣΕΙΣ</t>
  </si>
  <si>
    <t>ΕΠ. Β΄ ΓΕΝΙΚΗΣ ΙΑΤΡΙΚΗΣ</t>
  </si>
  <si>
    <t>ΑΙ597379</t>
  </si>
  <si>
    <t>39/532</t>
  </si>
  <si>
    <t xml:space="preserve">ΤΕΛΙΚΟΣ ΠΙΝΑΚΑΣ ΜΟΡΙΟΔΟΤΗΣΗΣ - Η υπ’ αριθμ. πρωτ. 10/02/4244/10931/27.03.2018 προκήρυξη του Γ.Ν.Α. «Ο ΕΥΑΓΓΕΛΙΣΜΟΣ – ΟΦΘΑΛΜΙΑΤΡΕΙΟ ΑΘΗΝΩΝ – ΠΟΛΥΚΛΙΝΙΚΗ» Ν.Π.Δ.Δ. </t>
  </si>
  <si>
    <t>ΕΠ.Α' ΧΕΙΡΟΥΡΓΙΚΗΣ</t>
  </si>
  <si>
    <t xml:space="preserve">5η </t>
  </si>
  <si>
    <t>Ρ669099</t>
  </si>
  <si>
    <t>66/1547</t>
  </si>
  <si>
    <t>816513</t>
  </si>
  <si>
    <t>ΑΖ560557</t>
  </si>
  <si>
    <t>66/935</t>
  </si>
  <si>
    <t>ΤΕΛΙΚΟΣ ΠΙΝΑΚΑΣ ΜΟΡΙΟΔΟΤΗΣΗΣ - Η υπ’ αριθμ. πρωτ. 5413/29.03.2018 προκήρυξη του Γ.Ν. Α. «ΙΠΠΟΚΡΑΤΕΙΟ».</t>
  </si>
  <si>
    <t>1.32.1 ΕΠΙΜΕΛΗΤΗ Α΄ ΧΕΙΡΟΥΡΓΙΚΗΣ  με αποδεδειγμένη εμπειρία και γνώση στην επείγουσα ιατρική ή εξειδίκευση στη Μ.Ε.Θ. (για το Τ.Ε.Π.)-                                        1 ΘΕΣΗ</t>
  </si>
  <si>
    <t>ΑΜ637357</t>
  </si>
  <si>
    <t>66/1515</t>
  </si>
  <si>
    <t>1.36.1 ΕΠΙΜΕΛΗΤΗ Β΄ ΧΕΙΡΟΥΡΓΙΚΗΣ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(1) ΘΕΣΗ</t>
  </si>
  <si>
    <t>1.38.1 ΕΠΙΜΕΛΗΤΗ Β΄ ΓΕΝΙΚΗΣ ΙΑΤΡΙΚΗΣ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</si>
  <si>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32/1292</t>
  </si>
  <si>
    <t>ΓΕΝΙΚΗΣ ΙΑΤΡΙΚΗΣ</t>
  </si>
  <si>
    <t>ΤΕΛΙΚΟΣ ΠΙΝΑΚΑΣ ΜΟΡΙΟΔΟΤΗΣΗΣ - Η υπ’ αριθμ. πρωτ. 7440/22.03.2018  προκήρυξη του Γ.Ν.Ν.Θ.Α " ΣΩΤΗΡΙΑ"</t>
  </si>
  <si>
    <t>1.63.1 ΕΠΙΜΕΛΗΤΗ Β΄ ΧΕΙΡΟΥΡΓΙΚΗΣ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</si>
  <si>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Π725722</t>
  </si>
  <si>
    <t>ΤΕΛΙΚΟΣ ΠΙΝΑΚΑΣ ΜΟΡΙΟΔΟΤΗΣΗΣ- Η υπ’ αριθμ.πρωτ. 4418/22.03.2018 Ορθή Επανάληψη   προκήρυξη του Γ.Ν.Α " ΛΑΙΚΟ"</t>
  </si>
  <si>
    <t>1.69.1 ΕΠΙΜΕΛΗΤΗ Β΄ ΧΕΙΡΟΥΡΓΙΚΗΣ  με αποδεδειγμένη εμπειρία και γνώση στην επείγουσα ιατρική και εξειδίκευση στη ΜΕΘ  (για το Τ.Ε.Π.) -                                        (2) ΘΕΣΕΙΣ</t>
  </si>
  <si>
    <t>ΤΕΛΙΚΟΣ ΠΙΝΑΚΑΣ ΜΟΡΙΟΔΟΤΗΣΗΣ- Η υπ’ αριθμ. πρωτ.  4207/28.03.2018  προκήρυξη του Γ.Ν.Α " ΚΑΤ"</t>
  </si>
  <si>
    <t>1.74.1  ΕΠΙΜΕΛΗΤΗ Α΄ ΧΕΙΡΟΥΡΓΙΚΗΣ με αποδεδειγμένη εμπειρία και γνώση στην επείγουσα ιατρική ή εξειδίκευση στη Μ.Ε.Θ  (για το Τ.Ε.Π.) -                                                                                                               (1) ΘΕΣΗ</t>
  </si>
  <si>
    <t>1.76. 1 ΕΠΙΜΕΛΗΤΗ Β΄ ΧΕΙΡΟΥΡΓΙΚΗΣ  με αποδεδειγμένη εμπειρία και γνώση στην επείγουσα ιατρική ή εξειδίκευση στη Μ.Ε.Θ. (για το Τ.Ε.Π.)-                                        (2) ΘΕΣΕΙΣ</t>
  </si>
  <si>
    <t>ΑΖ541857</t>
  </si>
  <si>
    <t>66/1156</t>
  </si>
  <si>
    <t>ΑΝΑΙΣΘΗΣΙΟΛΟΓΙΑ</t>
  </si>
  <si>
    <t>ΑΗ655590</t>
  </si>
  <si>
    <t>37/476</t>
  </si>
  <si>
    <t>ΑΜ504768</t>
  </si>
  <si>
    <t>37/363</t>
  </si>
  <si>
    <t>ΑΗ533612</t>
  </si>
  <si>
    <t>37/907</t>
  </si>
  <si>
    <t>ΑΑ127503</t>
  </si>
  <si>
    <t>37/428</t>
  </si>
  <si>
    <t>Φ128122</t>
  </si>
  <si>
    <t>37/1503</t>
  </si>
  <si>
    <t>ΑΙ035756</t>
  </si>
  <si>
    <t>37/1340</t>
  </si>
  <si>
    <t>ΑΝ076486</t>
  </si>
  <si>
    <t>37/1514</t>
  </si>
  <si>
    <t>Τ024629</t>
  </si>
  <si>
    <t>37/876</t>
  </si>
  <si>
    <t>ΑΖ272373</t>
  </si>
  <si>
    <t>37/1235</t>
  </si>
  <si>
    <t>ΑΗ140860</t>
  </si>
  <si>
    <t>37/1184</t>
  </si>
  <si>
    <t>ΑΕ505148</t>
  </si>
  <si>
    <t>37/1392</t>
  </si>
  <si>
    <t>ΑΝ076634</t>
  </si>
  <si>
    <t>37/370</t>
  </si>
  <si>
    <t>ΑΒ459860</t>
  </si>
  <si>
    <t>37/359</t>
  </si>
  <si>
    <t>ΑΒ643527</t>
  </si>
  <si>
    <t>37/726</t>
  </si>
  <si>
    <t>Χ415345</t>
  </si>
  <si>
    <t>37/1044</t>
  </si>
  <si>
    <t>2.91.1 ΕΠΙΜΕΛΗΤΗ Β΄  ΑΝΑΙΣΘΗΣΙΟΛΟΓΙΑΣ με αποδεδειγμένη εμπειρία και γνώση στην επείγουσα ιατρική ή εξειδίκευση στη Μ.Ε.Θ. (για το Τ.Ε.Π.) -                                   (1) ΘΕΣΗ</t>
  </si>
  <si>
    <t>ΑΗ476085</t>
  </si>
  <si>
    <t>37/1829</t>
  </si>
  <si>
    <t>ΑΗ117065</t>
  </si>
  <si>
    <t>37/916</t>
  </si>
  <si>
    <t>ΤΕΛΙΚΟΣ ΠΙΝΑΚΑΣ ΜΟΡΙΟΔΟΤΗΣΗΣ  Προκήρυξη 3137/27.03.2018 - ΟΡΘΗ ΕΠΑΝΑΛΗΨΗτου Γ.Ν. ΣΥΡΟΥ " ΒΑΡΔΑΚΕΙΟ &amp; ΠΡΩΙΟ"</t>
  </si>
  <si>
    <t>2.77.1 ΕΠΙΜΕΛΗΤΗ Β΄  ΑΝΑΙΣΘΗΣΙΟΛΟΓΙΑΣ  με αποδεδειγμένη εμπειρία και γνώση στην επείγουσα ιατρική ή εξειδίκευση στη Μ.Ε.Θ. (για το ΤΕΠ)                                            (1) ΘΕΣΗ</t>
  </si>
  <si>
    <t>ΑΜ043765</t>
  </si>
  <si>
    <t>37/586</t>
  </si>
  <si>
    <t>ΑΕ629253</t>
  </si>
  <si>
    <t>37/1035</t>
  </si>
  <si>
    <t>1.51.1 ΕΠΙΜΕΛΗΤΗ Β΄ ΑΝΑΙΣΘΗΣΙΟΛΟΓΙΑΣ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</si>
  <si>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ΑΙ070231</t>
  </si>
  <si>
    <t>37/933</t>
  </si>
  <si>
    <t>Π587957</t>
  </si>
  <si>
    <t>37/635</t>
  </si>
  <si>
    <t>ΑΜ077610</t>
  </si>
  <si>
    <t>37/1126</t>
  </si>
  <si>
    <t>ΑΒ553859</t>
  </si>
  <si>
    <t>37/594</t>
  </si>
  <si>
    <t>ΑΝ541919</t>
  </si>
  <si>
    <t>37/900</t>
  </si>
  <si>
    <t>ΑΜ254867</t>
  </si>
  <si>
    <t>37/1786</t>
  </si>
  <si>
    <t>ΑΕ061670</t>
  </si>
  <si>
    <t>37/455</t>
  </si>
  <si>
    <t>ΑΖ442560</t>
  </si>
  <si>
    <t>37/1255</t>
  </si>
  <si>
    <t>Χ657749</t>
  </si>
  <si>
    <t>37/1619</t>
  </si>
  <si>
    <t>1.15.1 ΕΠΙΜΕΛΗΤΗ Β΄ ΑΝΑΙΣΘΗΣΙΟΛΟΓΙΑΣ  με αποδεδειγμένη εμπειρία και γνώση στην επείγουσα ιατρική ή εξειδίκευση στη Μ.Ε.Θ. (για το Τ.Ε.Π.)                                       (1) ΘΕΣΗ</t>
  </si>
  <si>
    <t>ΕΠ. Β' ΑΝΑΙΣΘΗΣΙΟΛΟΓΙΑΣ</t>
  </si>
  <si>
    <t>ΑΕ276574</t>
  </si>
  <si>
    <t>37/1479</t>
  </si>
  <si>
    <t>ΑΜ064010</t>
  </si>
  <si>
    <t>37/1462</t>
  </si>
  <si>
    <t>ΑΑ035446</t>
  </si>
  <si>
    <t>37/1023</t>
  </si>
  <si>
    <t>ΤΕΛΙΚΟΣ ΠΙΝΑΚΑΣ ΜΟΡΙΟΔΟΤΗΣΗΣ - Η υπ’ αριθμ. πρωτ. 5806/27.03.2018 προκήρυξη του Γ.Ο.Ν.Κ. "ΟΙ ΑΓΙΟΙ ΑΝΑΡΓΥΡΟΙ"</t>
  </si>
  <si>
    <t>ΑΝΑΙΣΘΗΣΙΟΛΟΓΙΑΣ</t>
  </si>
  <si>
    <t>1.34.1 ΕΠΙΜΕΛΗΤΗ Β΄ ΑΝΑΙΣΘΗΣΙΟΛΟΓΙΑΣ με αποδεδειγμένη εμπειρία και γνώση στην επείγουσα ιατρική ή εξειδίκευση στη Μ.Ε.Θ. (για το Τ.Ε.Π.) -                                   (2) ΘΕΣΕΙΣ</t>
  </si>
  <si>
    <t>ΑΜ071765</t>
  </si>
  <si>
    <t>37/1420</t>
  </si>
  <si>
    <t>Π578957</t>
  </si>
  <si>
    <t>ΑΝ3828545</t>
  </si>
  <si>
    <t>37/578</t>
  </si>
  <si>
    <t xml:space="preserve">2η επιλογλη </t>
  </si>
  <si>
    <t>ΑΕ055513</t>
  </si>
  <si>
    <t>37/1388</t>
  </si>
  <si>
    <t>1.75.1  ΕΠΙΜΕΛΗΤΗ Α΄ ΑΝΑΙΣΘΗΣΙΟΛΟΓΙΑΣ  με αποδεδειγμένη εμπειρία και γνώση στην επείγουσα ιατρική ή εξειδίκευση στη Μ.Ε.Θ  (για το Τ.Ε.Π.) -                                                                                                               (1) ΘΕΣΗ</t>
  </si>
  <si>
    <t>1.78.1 ΕΠΙΜΕΛΗΤΗ Β΄ ΑΝΑΙΣΘΗΣΙΟΛΟΓΙΑΣ  με αποδεδειγμένη εμπειρία και γνώση στην επείγουσα ιατρική και εξειδίκευση στη ΜΕΘ  (για το Τ.Ε.Π.) -                                        (1) ΘΕΣΗ</t>
  </si>
  <si>
    <t>66/806</t>
  </si>
  <si>
    <t>ΤΕΛΙΚΟΣ ΠΙΝΑΚΑΣ ΜΟΡΙΟΔΟΤΗΣΗΣ  προκήρυξη 4731/21.03.2018 του Γ.Ν. ΧΙΟΥ "ΣΚΥΛΙΤΣΕΙΟ"</t>
  </si>
  <si>
    <t>2.10.1 - 2.10.7   ΕΠΙΜΕΛΗΤΗ Α΄  ΑΝΑΣΘΗΣΙΟΛΟΓΙΑΣ ή ΠΑΘΟΛΟΓΙΑΣ ή ΚΑΡΔΙΟΛΟΓΙΑΣ ή  ΧΕΙΡΟΥΡΓΙΚΗΣ ή ΠΝΕΥΜΟΝΟΛΟΓΙΑΣ - ΦΥΜΑΤΙΟΛΟΓΙΑΣ ή ΟΡΘΟΠΑΙΔΙΚΗΣ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διοίκηση - συντονισμό του έργου της εφημερίας (για το ΤΕΠ)                                                                                                                                                (2) ΘΕΣΕΙΣ</t>
  </si>
  <si>
    <t>ΑΗ210711</t>
  </si>
  <si>
    <t>61/706</t>
  </si>
  <si>
    <t>ΠΝΕΥΜΟΝΟΛΟΓΙΑ - ΦΥΜΑΤΙΟΛΟΓΙΑ</t>
  </si>
  <si>
    <t>2.11.1 - 2.11. 7  ΕΠΙΜΕΛΗΤΗ Β ΄ ΑΝΑΣΘΗΣΙΟΛΟΓΙΑΣ ή ΠΑΘΟΛΟΓΙΑΣ ή ΚΑΡΔΙΟΛΟΓΙΑΣ ή  ΧΕΙΡΟΥΡΓΙΚΗΣ ή ΠΝΕΥΜΟΝΟΛΟΓΙΑΣ - ΦΥΜΑΤΙΟΛΟΓΙΑΣ ή ΟΡΘΟΠΑΙΔΙΚΗΣ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                                                                                                                                           (1)  ΘΕΣΗ</t>
  </si>
  <si>
    <t>ΑΗ416788</t>
  </si>
  <si>
    <t>66/1363</t>
  </si>
  <si>
    <t>ΑΒ550137</t>
  </si>
  <si>
    <t>52/1182</t>
  </si>
  <si>
    <t>ΟΡΘΟΠΕΔΙΚΗ</t>
  </si>
  <si>
    <t>ΕΛΙΚΟΣ ΠΙΝΑΚΑΣ ΜΟΡΙΟΔΟΤΗΣΗΣ  Προκήρυξη 5190/23.03.2018 - ΟΡΘΗ ΕΠΑΝΑΛΗΨΗ του Γ.Ν.ΜΥΤΙΛΗΝΗΣ   " ΒΟΣΤΑΝΕΙΟ"</t>
  </si>
  <si>
    <t>2.50.1 - 2.50.7 ΕΠΙΜΕΛΗΤΗ Α΄  ΑΝΑΣΘΗΣΙΟΛΟΓΙΑΣ ή ΠΑΘΟΛΟΓΙΑΣ ή ΧΕΙΡΟΥΡΓΙΚΗΣ ή ΠΝΕΥΜΟΝΟΛΟΓΙΑΣ - ΦΥΜΑΤΙΟΛΟΓΙΑΣ ή ΟΡΘΟΠΑΙΔΙΚΗΣ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διοίκηση - συντονισμό του έργου της εφημερίας (για το ΤΕΠ)                                                                                                   (1) ΘΕΣΗ</t>
  </si>
  <si>
    <t>Τ090825</t>
  </si>
  <si>
    <t>37/1746</t>
  </si>
  <si>
    <t>ΑΖ931352</t>
  </si>
  <si>
    <t>55/324</t>
  </si>
  <si>
    <t>ΠΑΘΟΛΟΓΙΑ</t>
  </si>
  <si>
    <t>ΑΕ430757</t>
  </si>
  <si>
    <t>55/1732</t>
  </si>
  <si>
    <t>ΑΗ431993</t>
  </si>
  <si>
    <t>45/1343</t>
  </si>
  <si>
    <t>ΚΑΡΔΙΟΛΟΓΙΑ</t>
  </si>
  <si>
    <t>Φ296263</t>
  </si>
  <si>
    <t>37/708</t>
  </si>
  <si>
    <t>ΑΚ364967</t>
  </si>
  <si>
    <t>52/1287</t>
  </si>
  <si>
    <t>1.47.1 - 1.47.6 ΕΠΙΜΕΛΗΤΗ Α΄ ΑΝΑΣΘΗΣΙΟΛΟΓΙΑΣ ή ΠΑΘΟΛΟΓΙΑΣ ή ΚΑΡΔΙΟΛΟΓΙΑΣ ή  ΧΕΙΡΟΥΡΓΙΚΗΣ ή ΠΝΕΥΜΟΝΟΛΟΓΙΑΣ - ΦΥΜΑΤΙΟΛΟΓΙΑΣ με αποδεδειγμένη εμπειρία και γνώση στην επείγουσα ιατρική ή εξειδίκευση στη Μ.Ε.Θ . ή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ή εξειδίκευση (για το Τ.Ε.Π.) -                                    (1) ΘΕΣΗ</t>
  </si>
  <si>
    <t>ΑΕ077537</t>
  </si>
  <si>
    <t>55/1007</t>
  </si>
  <si>
    <t>ΑΒ205282</t>
  </si>
  <si>
    <t>45/846</t>
  </si>
  <si>
    <t>Ρ040794</t>
  </si>
  <si>
    <t>61/1040</t>
  </si>
  <si>
    <t>ΑΒ769591</t>
  </si>
  <si>
    <t>45/1752</t>
  </si>
  <si>
    <t>1.53.1 - 1.53.7 ΕΠΙΜΕΛΗΤΗ Β΄ ΑΝΑΣΘΗΣΙΟΛΟΓΙΑΣ ή ΠΑΘΟΛΟΓΙΑΣ ή ΚΑΡΔΙΟΛΟΓΙΑΣ ή ΧΕΙΡΟΥΡΓΙΚΗΣ ή ΠΝΕΥΜΟΝΟΛΟΓΙΑΣ - ΦΥΜΑΤΙΟΛΟΓΙΑΣ ή ΟΡΘΟΠΕΔΙΚΗΣ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διοικηση - συντονισμό του έργου της εφημερίας (για το ΤΕΠ)                                                                                                           (1) ΘΕΣΗ</t>
  </si>
  <si>
    <t>ΑΗ753890</t>
  </si>
  <si>
    <t>45/307</t>
  </si>
  <si>
    <t>ΑΙ576202</t>
  </si>
  <si>
    <t>52/123</t>
  </si>
  <si>
    <t>ΑΙ139938</t>
  </si>
  <si>
    <t>52/853</t>
  </si>
  <si>
    <t>ΑΒ664766</t>
  </si>
  <si>
    <t>52/1446</t>
  </si>
  <si>
    <t xml:space="preserve">1.4.1 - 1.4.7 ΕΠΙΜΕΛΗΤΗΣ Β ΑΝΑΣΘΗΣΙΟΛΟΓΙΑΣ ή ΠΑΘΟΛΟΓΙΑΣ ή ΧΕΙΡΟΥΡΓΙΚΗΣ ή ΠΝΕΥΜΟΝΟΛΟΓΙΑΣ - ΦΥΜΑΤΙΟΛΟΓΙΑΣ ή ΟΡΘΟΠΕΔΙΚΗΣ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(1) ΘΕΣΗ </t>
  </si>
  <si>
    <t>ΠΑΘΟΛΟΓΙΑΣ</t>
  </si>
  <si>
    <t>ΑΗ563925</t>
  </si>
  <si>
    <t>55/1050</t>
  </si>
  <si>
    <t>ΚΑΡΔΙΟΛΟΓΙΑΣ</t>
  </si>
  <si>
    <t>Π118133</t>
  </si>
  <si>
    <t>45/905</t>
  </si>
  <si>
    <t>ΑΗ062648</t>
  </si>
  <si>
    <t>61/1716</t>
  </si>
  <si>
    <t>ΠΝΕΥΜΟΝΟΛΟΓΙΑΣ - ΦΥΜΑΤΙΟΛΟΓΙΑΣ</t>
  </si>
  <si>
    <t>ΑΕ534913</t>
  </si>
  <si>
    <t>61/1491</t>
  </si>
  <si>
    <t>ΑΙ108973</t>
  </si>
  <si>
    <t>61/742</t>
  </si>
  <si>
    <t>ΑΑ095218</t>
  </si>
  <si>
    <t>61/159</t>
  </si>
  <si>
    <t xml:space="preserve">1.21.1 - 1.21.7 ΕΠΙΜΕΛΗΤΗΣ Α΄ ΑΝΑΣΘΗΣΙΟΛΟΓΙΑΣ ή ΠΑΘΟΛΟΓΙΑΣ ή ΚΑΡΔΙΟΛΟΓΙΑΣ ή ΧΕΙΡΟΥΡΓΙΚΗΣ ή ΠΝΕΥΜΟΝΟΛΟΓΙΑΣ - ΦΥΜΑΤΙΟΛΟΓΙΑΣ ή ΟΡΘΟΠΕΔΙΚΗΣ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                                                                                                        (2) ΘΕΣΕΙΣ </t>
  </si>
  <si>
    <t>ΑΙ015754</t>
  </si>
  <si>
    <t>45/1801</t>
  </si>
  <si>
    <t>ΑΕ732416</t>
  </si>
  <si>
    <t>45/1164</t>
  </si>
  <si>
    <t>ΑΝ159900</t>
  </si>
  <si>
    <t>55/851</t>
  </si>
  <si>
    <t>ΑΜ201736</t>
  </si>
  <si>
    <t>45/1377</t>
  </si>
  <si>
    <t>ΑΚ539823</t>
  </si>
  <si>
    <t>45/890</t>
  </si>
  <si>
    <t>Σ504417</t>
  </si>
  <si>
    <t>61/1276</t>
  </si>
  <si>
    <t>Π681015</t>
  </si>
  <si>
    <t>61/789</t>
  </si>
  <si>
    <t>ΑΚ242733</t>
  </si>
  <si>
    <t>61/723</t>
  </si>
  <si>
    <t>ΑΒ022397</t>
  </si>
  <si>
    <t>61/618</t>
  </si>
  <si>
    <t>ΑΜ504210</t>
  </si>
  <si>
    <t>61/531</t>
  </si>
  <si>
    <t>ΑΙ576979</t>
  </si>
  <si>
    <t>61/449</t>
  </si>
  <si>
    <t>1.39.1 - 1.39.7 ΕΠΙΜΕΛΗΤΗ Β΄ ΑΝΑΣΘΗΣΙΟΛΟΓΙΑΣ ή ΠΑΘΟΛΟΓΙΑΣ ή ΧΕΙΡΟΥΡΓΙΚΗΣ ή ΠΝΕΥΜΟΝΟΛΟΓΙΑΣ - ΦΥΜΑΤΙΟΛΟΓΙΑΣ ή ΟΡΘΟΠΕΔΙΚΗΣ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(1) ΘΕΣΗ</t>
  </si>
  <si>
    <t>Χ512929</t>
  </si>
  <si>
    <t>45/488</t>
  </si>
  <si>
    <t>ΠΝΕΜΟΝΟΛΟΓΙΑΣ - ΦΥΜΑΤΙΟΛΟΓΙΑΣ</t>
  </si>
  <si>
    <t>ΑΝ011713</t>
  </si>
  <si>
    <t>61/1304</t>
  </si>
  <si>
    <t>ΑΗ042592</t>
  </si>
  <si>
    <t>55/1727</t>
  </si>
  <si>
    <t>ΠΝΕΥΜΟΝΟΛΟΓΙΑΣ- ΦΥΜΑΤΙΟΛΟΓΙΑΣ</t>
  </si>
  <si>
    <t>ΑΝ171022</t>
  </si>
  <si>
    <t>61/1033</t>
  </si>
  <si>
    <t>1.72.1 ΕΠΙΜΕΛΗΤΗ Β΄ ΑΝΑΣΘΗΣΙΟΛΟΓΙΑΣ 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</si>
  <si>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ΤΕΛΙΚΟΣ ΠΙΝΑΚΑΣ ΜΟΡΙΟΔΟΤΗΣΗΣ ΜΕΤΑ ΑΠΌ ΣΥΝΕΝΤΕΥΞΗ-  Η υπ' αρ. πρωτ. 10004/Φ702/28.03.2018  προκήρυξη του Γ.Ν.ΕΛΕΥΣΙΝΑΣ "ΘΡΙΑΣΙΟ"</t>
  </si>
  <si>
    <t>2.2.1 ΕΠΙΜΕΛΗΤΗ Α΄  ΧΕΙΡΟΥΡΓΙΚΗΣ  με αποδεδειγμένη εμπειρία και γνώση στην επείγουσα ιατρική ή εξειδίκευση στη Μ.Ε.Θ. (για το Τ.Ε.Π.) -  (1) ΘΕΣΗ</t>
  </si>
  <si>
    <t>2.3.1 ΕΠΙΜΕΛΗΤΗ Β΄ ΧΕΙΡΟΥΡΓΙΚΗΣ με αποδεδειγμένη εμπειρία και γνώση στην επείγουσα ιατρική ή εξειδίκευση στη Μ.Ε.Θ. (για το Τ.Ε.Π.)   (2) ΘΕΣΕΙΣ</t>
  </si>
  <si>
    <t>2.7.1 ΕΠΙΜΕΛΗΤΗ Β΄  ΓΕΝΙΚΗΣ ΙΑΤΡΙΚΗΣ  με αποδεδειγμένη εμπειρία και γνώση στην επείγουσα ιατρική, διάσωση, προνοσοκομειακή περίθαλψη και διαχείριση  - διοιίκηση - συντονισμό του έργου της εφημερίας  (για το Τ.Ε.Π.)    (1) ΘΕΣΗ</t>
  </si>
  <si>
    <t>2.8.1 ΕΠΙΜΕΛΗΤΗ Β΄ ΑΝΑΙΣΘΗΣΙΟΛΟΓΙΑΣ με αποδεδειγμένη εμπειρία και γνώση στην επείγουσα ιατρική ή εξειδίκευση στη Μ.Ε.Θ. (για το Τ.Ε.Π.)-   (1) ΘΕΣΗ</t>
  </si>
  <si>
    <t>2.20.1 - 2.20.2  ΕΠΙΜΕΛΗΤΗ Β΄  ΧΕΙΡΟΥΡΓΙΚΗΣ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διοίκηση - συντονισμό του έργου της εφημερίας (για το ΤΕΠ)  (1 ) ΘΕΣΗ</t>
  </si>
  <si>
    <t>2.25.1  ΕΠΙΜΕΛΗΤΗ Α΄  ΧΕΙΡΟΥΡΓΙΚΗΣ  με αποδεδειγμένη εμπειρία και γνώση στην επείγουσα ιατρική ή εξειδίκευση στη Μ.Ε.Θ. (για το Τ.Ε.Π.) -  (1) ΘΕΣΗ</t>
  </si>
  <si>
    <t>2.26.1 ΕΠΙΜΕΛΗΤΗ Α΄ 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 (για το Τ.Ε.Π.)-   (1) ΘΕΣΗ</t>
  </si>
  <si>
    <t>2.29.1 ΕΠΙΜΕΛΗΤΗ Β΄  ΧΕΙΡΟΥΡΓΙΚΗΣ με αποδεδειγμένη εμπειρία και γνώση στην επείγουσα ιατρική ή εξειδίκευση στη Μ.Ε.Θ. (για το Τ.Ε.Π.)-   (2) ΘΕΣΕΙΣ</t>
  </si>
  <si>
    <t>2.33.1 ΕΠΙΜΕΛΗΤΗ Β΄ 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 (για το Τ.Ε.Π.)-   (1) ΘΕΣΗ</t>
  </si>
  <si>
    <t>2.30.1 ΕΠΙΜΕΛΗΤΗ Β΄ ΑΝΑΙΣΘΗΣΙΟΛΟΓΙΑΣ  με αποδεδειγμένη εμπειρία και γνώση στην επείγουσα ιατρική ή εξειδίκευση στη Μ.Ε.Θ. (για το Τ.Ε.Π.)    (1) ΘΕΣΗ</t>
  </si>
  <si>
    <t>2.43.1 ΕΠΙΜΕΛΗΤΗ Β΄  ΧΕΙΡΟΥΡΓΙΚΗΣ  με αποδεδειγμένη εμπειρία και γνώση στην επείγουσα ιατρική   ή                    εξειδίκευση στη Μ.Ε.Θ. (για το ΤΕΠ)    (1) ΘΕΣΗ</t>
  </si>
  <si>
    <t>2.58.1 ΕΠΙΜΕΛΗΤΗ Β΄ ΧΕΙΡΟΥΡΓΙΚΗΣ  με αποδεδειγμένη εμπειρία και γνώση στην επείγουσα ιατρική ή εξειδίκευση στη Μ.Ε.Θ. (για το Τ.Ε.Π.) -   (1) ΘΕΣΗ</t>
  </si>
  <si>
    <t>2.64.1 ΕΠΙΜΕΛΗΤΗ Β΄ 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 (για το Τ.Ε.Π.   (2) ΘΕΣΕΙΣ</t>
  </si>
  <si>
    <t>2.60.1 ΕΠΙΜΕΛΗΤΗ Β΄  ΑΝΑΙΣΘΗΣΙΟΛΟΓΙΑΣ  με αποδεδειγμένη εμπειρία και γνώση στην επείγουσα ιατρική ή εξειδίκευση στη Μ.Ε.Θ. (για το ΤΕΠ)  (1) ΘΕΣΗ</t>
  </si>
  <si>
    <t>2.67.1 ΕΠΙΜΕΛΗΤΗ Α΄  ΧΕΙΡΟΥΡΓΙΚΗΣ  με αποδεδειγμένη εμπειρία και γνώση στην επείγουσα ιατρική ή εξειδίκευση στη Μ.Ε.Θ. (για το Τ.Ε.Π.)-  (1)  ΘΕΣΗ</t>
  </si>
  <si>
    <t>2.72.1 ΕΠΙΜΕΛΗΤΗ Β΄  ΧΕΙΡΟΥΡΓΙΚΗΣ  με αποδεδειγμένη εμπειρία και γνώση στην επείγουσα ιατρκή ή εξειδίκευση  στη Μ.Ε.Θ. (για το Τ.Ε.Π.)   (1) ΘΕΣΗ</t>
  </si>
  <si>
    <t>2.71.1 ΕΠΙΜΕΛΗΤΗ Β΄  ΑΝΑΙΣΘΗΣΙΟΛΟΓΙΑΣ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(2) ΘΕΣΕΙΣ</t>
  </si>
  <si>
    <t>2.92.1 ΕΠΙΜΕΛΗΤΗ Β΄  ΧΕΙΡΟΥΡΓΙΚΗΣ με αποδεδειγμένη εμπειρία και γνώση στην επείγουσα ιατρική ή εξειδίκευση στη Μ.Ε.Θ. (για το Τ.Ε.Π.) -  (1) ΘΕΣΗ</t>
  </si>
  <si>
    <t>1.50.1 ΕΠΙΜΕΛΗΤΗ Β΄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ή εξειδίκευση στη Μ.Ε.Θ. (για το Τ.Ε.Π.) -   (1) ΘΕΣΗ</t>
  </si>
  <si>
    <t>1.25.1 ΕΠΙΜΕΛΗΤΗ Α΄ ΧΕΙΡΟΥΡΓΙΚΗΣ  με αποδεδειγμένη εμπειρία και γνώση στην επείγουσα ιατρική ή εξειδίκευση στη Μ.Ε.Θ. (για το Τ.Ε.Π.) -  (1) ΘΕΣΗ</t>
  </si>
  <si>
    <t>1.27.1 ΕΠΙΜΕΛΗΤΗ Β ΧΕΙΡΟΥΡΓΙΚΗΣ  με αποδεδειγμένη εμπειρία και γνώση στην επείγουσα ιατρική ή εξειδίκευση στη Μ.Ε.Θ. (για το ΤΕΠ)  (4) ΘΕΣΕΙΣ</t>
  </si>
  <si>
    <t>1.66.1 - 1.66.6 ΕΠΙΜΕΛΗΤΗ Α΄ ΑΝΑΣΘΗΣΙΟΛΟΓΙΑΣ ή ΠΑΘΟΛΟΓΙΑΣ ή ΚΑΡΔΙΟΛΟΓΙΑΣ ή  ΧΕΙΡΟΥΡΓΙΚΗΣ ή ΠΝΕΥΜΟΝΟΛΟΓΙΑΣ - ΦΥΜΑΤΙΟΛΟΓΙΑΣ με αποδεδειγμένη εμπειρία και γνώση στην επείγουσα ιατρική ή εξειδίκευση στη Μ.Ε.Θ . ή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ή εξειδίκευση (για το Τ.Ε.Π.) -  (2) ΘΕΣΕΙΣ</t>
  </si>
  <si>
    <t>1.23.1 - 1.23.2 ΕΠΙΜΕΛΗΤΗ Β΄ΑΝΑΙΣΘΗΣΙΟΛΟΓΙΑΣ ή ΧΕΙΡΟΥΡΓΙΚΗΣ με αποδεδειγμένη εμπειρία και γνώση στην επείγουσα ιατρική ή εξειδίκευση στη Μ.Ε.Θ. (για το Τ.Ε.Π.)-   (1) ΘΕΣΗ</t>
  </si>
  <si>
    <t>.51.1 - 2.51.7 ΕΠΙΜΕΛΗΤΗ Β΄  ΑΝΑΣΘΗΣΙΟΛΟΓΙΑΣ ή ΠΑΘΟΛΟΓΙΑΣ ή ΚΑΡΔΙΟΛΟΓΙΑΣ ή ΧΕΙΡΟΥΡΓΙΚΗΣ ή ΠΝΕΥΜΟΝΟΛΟΓΙΑΣ - ΦΥΜΑΤΙΟΛΟΓΙΑΣ ή ΟΡΘΟΠΑΙΔΙΚΗΣ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διοίκηση - συντονισμό του έργου της εφημερίας (για το ΤΕΠ)  (2) ΘΕΣΕΙΣ</t>
  </si>
  <si>
    <t>ΔΕΝ ΠΡΟΣΗΛΘΕ</t>
  </si>
  <si>
    <t>ΠΑΡΑΙΤΗΘΗΚΕ</t>
  </si>
  <si>
    <t xml:space="preserve">1.22.1 - 1.22.7 ΕΠΙΜΕΛΗΤΗΣ Β ΑΝΑΣΘΗΣΙΟΛΟΓΙΑΣ ή ΠΑΘΟΛΟΓΙΑΣ  ή ΚΑΡΔΙΟΛΟΓΙΑΣ ή ΧΕΙΡΟΥΡΓΙΚΗΣ ή ΠΝΕΥΜΟΝΟΛΟΓΙΑΣ - ΦΥΜΑΤΙΟΛΟΓΙΑΣ ή ΟΡΘΟΠΕΔΙΚΗΣ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                                                                                                (4) ΘΕΣΕΙΣ </t>
  </si>
  <si>
    <t>ΠΡΑΙΤΗΘΗΚΕ</t>
  </si>
  <si>
    <t>AK123997</t>
  </si>
  <si>
    <t>AM301165</t>
  </si>
  <si>
    <t>AE103485</t>
  </si>
  <si>
    <t>AE102885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</si>
</sst>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charset val="161"/>
      <scheme val="minor"/>
    </font>
    <font>
      <b/>
      <sz val="12"/>
      <color rgb="FF333333"/>
      <name val="Calibri"/>
      <family val="2"/>
      <charset val="161"/>
    </font>
    <font>
      <b/>
      <sz val="10"/>
      <color rgb="FF333333"/>
      <name val="Calibri"/>
      <family val="2"/>
      <charset val="161"/>
    </font>
    <font>
      <sz val="10"/>
      <color rgb="FF333333"/>
      <name val="Calibri"/>
      <family val="2"/>
      <charset val="161"/>
    </font>
    <font>
      <sz val="10"/>
      <name val="Arial"/>
      <family val="2"/>
      <charset val="161"/>
    </font>
    <font>
      <sz val="12"/>
      <color rgb="FF333333"/>
      <name val="Calibri"/>
      <family val="2"/>
      <charset val="161"/>
    </font>
    <font>
      <sz val="12"/>
      <name val="Calibri"/>
      <family val="2"/>
      <charset val="161"/>
    </font>
    <font>
      <sz val="10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</font>
    <font>
      <sz val="9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theme="0"/>
        <bgColor indexed="1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49" fontId="4" fillId="2" borderId="3" xfId="0" applyNumberFormat="1" applyFont="1" applyFill="1" applyBorder="1"/>
    <xf numFmtId="0" fontId="3" fillId="2" borderId="2" xfId="0" applyFont="1" applyFill="1" applyBorder="1" applyAlignment="1">
      <alignment horizontal="center" wrapText="1"/>
    </xf>
    <xf numFmtId="0" fontId="0" fillId="0" borderId="5" xfId="0" applyBorder="1"/>
    <xf numFmtId="4" fontId="3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wrapText="1"/>
    </xf>
    <xf numFmtId="0" fontId="0" fillId="0" borderId="6" xfId="0" applyFont="1" applyBorder="1"/>
    <xf numFmtId="0" fontId="0" fillId="2" borderId="5" xfId="0" applyFill="1" applyBorder="1" applyAlignment="1">
      <alignment wrapText="1"/>
    </xf>
    <xf numFmtId="2" fontId="0" fillId="2" borderId="5" xfId="0" applyNumberFormat="1" applyFill="1" applyBorder="1" applyAlignment="1">
      <alignment wrapText="1"/>
    </xf>
    <xf numFmtId="0" fontId="0" fillId="0" borderId="6" xfId="0" applyFont="1" applyBorder="1" applyAlignment="1">
      <alignment horizontal="right"/>
    </xf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0" fillId="2" borderId="9" xfId="0" applyFill="1" applyBorder="1" applyAlignment="1">
      <alignment wrapText="1"/>
    </xf>
    <xf numFmtId="2" fontId="0" fillId="2" borderId="9" xfId="0" applyNumberFormat="1" applyFill="1" applyBorder="1" applyAlignment="1">
      <alignment wrapText="1"/>
    </xf>
    <xf numFmtId="49" fontId="4" fillId="2" borderId="7" xfId="0" applyNumberFormat="1" applyFont="1" applyFill="1" applyBorder="1"/>
    <xf numFmtId="0" fontId="0" fillId="0" borderId="7" xfId="0" applyBorder="1"/>
    <xf numFmtId="0" fontId="5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2" fontId="0" fillId="2" borderId="7" xfId="0" applyNumberForma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4" fontId="0" fillId="2" borderId="5" xfId="0" applyNumberFormat="1" applyFont="1" applyFill="1" applyBorder="1" applyAlignment="1">
      <alignment wrapText="1"/>
    </xf>
    <xf numFmtId="49" fontId="0" fillId="4" borderId="5" xfId="0" applyNumberFormat="1" applyFill="1" applyBorder="1"/>
    <xf numFmtId="0" fontId="1" fillId="0" borderId="1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6" borderId="5" xfId="0" applyFill="1" applyBorder="1" applyAlignment="1">
      <alignment wrapText="1"/>
    </xf>
    <xf numFmtId="4" fontId="0" fillId="6" borderId="5" xfId="0" applyNumberFormat="1" applyFont="1" applyFill="1" applyBorder="1" applyAlignment="1">
      <alignment wrapText="1"/>
    </xf>
    <xf numFmtId="2" fontId="0" fillId="6" borderId="5" xfId="0" applyNumberFormat="1" applyFill="1" applyBorder="1" applyAlignment="1">
      <alignment wrapText="1"/>
    </xf>
    <xf numFmtId="2" fontId="0" fillId="4" borderId="5" xfId="0" applyNumberFormat="1" applyFill="1" applyBorder="1" applyAlignment="1">
      <alignment wrapText="1"/>
    </xf>
    <xf numFmtId="0" fontId="0" fillId="0" borderId="5" xfId="0" applyFont="1" applyBorder="1"/>
    <xf numFmtId="49" fontId="4" fillId="4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49" fontId="4" fillId="4" borderId="11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4" fontId="7" fillId="6" borderId="5" xfId="0" applyNumberFormat="1" applyFont="1" applyFill="1" applyBorder="1" applyAlignment="1">
      <alignment wrapText="1"/>
    </xf>
    <xf numFmtId="0" fontId="8" fillId="6" borderId="5" xfId="0" applyFont="1" applyFill="1" applyBorder="1" applyAlignment="1">
      <alignment wrapText="1"/>
    </xf>
    <xf numFmtId="49" fontId="7" fillId="4" borderId="12" xfId="0" applyNumberFormat="1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0" fontId="8" fillId="4" borderId="5" xfId="0" applyFont="1" applyFill="1" applyBorder="1"/>
    <xf numFmtId="0" fontId="8" fillId="0" borderId="5" xfId="0" applyFont="1" applyBorder="1"/>
    <xf numFmtId="49" fontId="4" fillId="4" borderId="5" xfId="0" applyNumberFormat="1" applyFont="1" applyFill="1" applyBorder="1"/>
    <xf numFmtId="4" fontId="8" fillId="6" borderId="5" xfId="0" applyNumberFormat="1" applyFont="1" applyFill="1" applyBorder="1" applyAlignment="1">
      <alignment wrapText="1"/>
    </xf>
    <xf numFmtId="2" fontId="8" fillId="6" borderId="5" xfId="0" applyNumberFormat="1" applyFont="1" applyFill="1" applyBorder="1" applyAlignment="1">
      <alignment wrapText="1"/>
    </xf>
    <xf numFmtId="2" fontId="8" fillId="4" borderId="5" xfId="0" applyNumberFormat="1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0" fillId="2" borderId="14" xfId="0" applyFont="1" applyFill="1" applyBorder="1" applyAlignment="1">
      <alignment horizontal="center" wrapText="1"/>
    </xf>
    <xf numFmtId="0" fontId="0" fillId="0" borderId="14" xfId="0" applyBorder="1"/>
    <xf numFmtId="0" fontId="0" fillId="2" borderId="1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7" fillId="4" borderId="5" xfId="0" applyNumberFormat="1" applyFont="1" applyFill="1" applyBorder="1" applyAlignment="1">
      <alignment wrapText="1"/>
    </xf>
    <xf numFmtId="0" fontId="8" fillId="4" borderId="5" xfId="0" applyFont="1" applyFill="1" applyBorder="1" applyAlignment="1">
      <alignment horizontal="center"/>
    </xf>
    <xf numFmtId="0" fontId="0" fillId="0" borderId="5" xfId="0" applyFill="1" applyBorder="1"/>
    <xf numFmtId="0" fontId="1" fillId="0" borderId="1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49" fontId="9" fillId="4" borderId="5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wrapText="1"/>
    </xf>
    <xf numFmtId="0" fontId="8" fillId="4" borderId="0" xfId="0" applyFont="1" applyFill="1" applyAlignment="1">
      <alignment wrapText="1"/>
    </xf>
    <xf numFmtId="49" fontId="10" fillId="4" borderId="5" xfId="0" applyNumberFormat="1" applyFont="1" applyFill="1" applyBorder="1" applyAlignment="1">
      <alignment horizontal="center"/>
    </xf>
    <xf numFmtId="49" fontId="8" fillId="4" borderId="5" xfId="0" applyNumberFormat="1" applyFont="1" applyFill="1" applyBorder="1" applyAlignment="1">
      <alignment horizontal="center"/>
    </xf>
    <xf numFmtId="165" fontId="7" fillId="6" borderId="5" xfId="0" applyNumberFormat="1" applyFont="1" applyFill="1" applyBorder="1" applyAlignment="1">
      <alignment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vertical="top" wrapText="1"/>
    </xf>
    <xf numFmtId="164" fontId="10" fillId="4" borderId="5" xfId="0" applyNumberFormat="1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 wrapText="1"/>
    </xf>
    <xf numFmtId="2" fontId="8" fillId="4" borderId="17" xfId="0" applyNumberFormat="1" applyFont="1" applyFill="1" applyBorder="1" applyAlignment="1">
      <alignment wrapText="1"/>
    </xf>
    <xf numFmtId="0" fontId="8" fillId="4" borderId="0" xfId="0" applyFont="1" applyFill="1" applyBorder="1"/>
    <xf numFmtId="0" fontId="0" fillId="0" borderId="5" xfId="0" applyBorder="1" applyAlignment="1">
      <alignment horizontal="center"/>
    </xf>
    <xf numFmtId="49" fontId="8" fillId="4" borderId="5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49" fontId="0" fillId="0" borderId="5" xfId="0" applyNumberFormat="1" applyBorder="1"/>
    <xf numFmtId="49" fontId="0" fillId="0" borderId="19" xfId="0" applyNumberFormat="1" applyBorder="1"/>
    <xf numFmtId="0" fontId="7" fillId="4" borderId="14" xfId="0" applyFont="1" applyFill="1" applyBorder="1" applyAlignment="1">
      <alignment horizontal="center" wrapText="1"/>
    </xf>
    <xf numFmtId="49" fontId="8" fillId="4" borderId="20" xfId="0" applyNumberFormat="1" applyFont="1" applyFill="1" applyBorder="1"/>
    <xf numFmtId="0" fontId="0" fillId="0" borderId="5" xfId="0" applyFill="1" applyBorder="1" applyAlignment="1">
      <alignment horizontal="center"/>
    </xf>
    <xf numFmtId="49" fontId="10" fillId="4" borderId="5" xfId="0" applyNumberFormat="1" applyFont="1" applyFill="1" applyBorder="1"/>
    <xf numFmtId="0" fontId="8" fillId="4" borderId="5" xfId="0" applyFont="1" applyFill="1" applyBorder="1" applyAlignment="1">
      <alignment horizontal="center" wrapText="1"/>
    </xf>
    <xf numFmtId="49" fontId="4" fillId="4" borderId="22" xfId="0" applyNumberFormat="1" applyFont="1" applyFill="1" applyBorder="1" applyAlignment="1">
      <alignment horizontal="center"/>
    </xf>
    <xf numFmtId="49" fontId="8" fillId="4" borderId="19" xfId="0" applyNumberFormat="1" applyFont="1" applyFill="1" applyBorder="1" applyAlignment="1">
      <alignment horizontal="center"/>
    </xf>
    <xf numFmtId="49" fontId="7" fillId="4" borderId="19" xfId="0" applyNumberFormat="1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0" borderId="0" xfId="0" applyFill="1" applyBorder="1"/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0" fillId="0" borderId="21" xfId="0" applyFill="1" applyBorder="1"/>
    <xf numFmtId="0" fontId="0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8" fillId="4" borderId="2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7" fillId="6" borderId="5" xfId="0" applyNumberFormat="1" applyFont="1" applyFill="1" applyBorder="1" applyAlignment="1">
      <alignment wrapText="1"/>
    </xf>
    <xf numFmtId="164" fontId="8" fillId="4" borderId="5" xfId="0" applyNumberFormat="1" applyFont="1" applyFill="1" applyBorder="1"/>
    <xf numFmtId="0" fontId="1" fillId="0" borderId="1" xfId="0" applyFont="1" applyBorder="1" applyAlignment="1">
      <alignment horizontal="center" wrapText="1"/>
    </xf>
    <xf numFmtId="49" fontId="7" fillId="4" borderId="24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wrapText="1"/>
    </xf>
    <xf numFmtId="164" fontId="8" fillId="4" borderId="5" xfId="0" applyNumberFormat="1" applyFont="1" applyFill="1" applyBorder="1" applyAlignment="1">
      <alignment wrapText="1"/>
    </xf>
    <xf numFmtId="49" fontId="10" fillId="4" borderId="24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wrapText="1"/>
    </xf>
    <xf numFmtId="49" fontId="10" fillId="4" borderId="25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/>
    </xf>
    <xf numFmtId="49" fontId="0" fillId="0" borderId="24" xfId="0" applyNumberFormat="1" applyBorder="1"/>
    <xf numFmtId="49" fontId="7" fillId="4" borderId="27" xfId="0" applyNumberFormat="1" applyFont="1" applyFill="1" applyBorder="1" applyAlignment="1">
      <alignment horizontal="center"/>
    </xf>
    <xf numFmtId="49" fontId="7" fillId="4" borderId="26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wrapText="1"/>
    </xf>
    <xf numFmtId="164" fontId="0" fillId="0" borderId="0" xfId="0" applyNumberFormat="1"/>
    <xf numFmtId="164" fontId="8" fillId="6" borderId="5" xfId="0" applyNumberFormat="1" applyFont="1" applyFill="1" applyBorder="1" applyAlignment="1">
      <alignment wrapText="1"/>
    </xf>
    <xf numFmtId="2" fontId="8" fillId="4" borderId="5" xfId="0" applyNumberFormat="1" applyFont="1" applyFill="1" applyBorder="1"/>
    <xf numFmtId="164" fontId="0" fillId="0" borderId="5" xfId="0" applyNumberFormat="1" applyBorder="1"/>
    <xf numFmtId="164" fontId="3" fillId="2" borderId="5" xfId="0" applyNumberFormat="1" applyFont="1" applyFill="1" applyBorder="1" applyAlignment="1">
      <alignment wrapText="1"/>
    </xf>
    <xf numFmtId="164" fontId="0" fillId="2" borderId="5" xfId="0" applyNumberFormat="1" applyFill="1" applyBorder="1" applyAlignment="1">
      <alignment wrapText="1"/>
    </xf>
    <xf numFmtId="164" fontId="0" fillId="2" borderId="5" xfId="0" applyNumberFormat="1" applyFont="1" applyFill="1" applyBorder="1" applyAlignment="1">
      <alignment wrapText="1"/>
    </xf>
    <xf numFmtId="164" fontId="0" fillId="6" borderId="5" xfId="0" applyNumberFormat="1" applyFill="1" applyBorder="1" applyAlignment="1">
      <alignment wrapText="1"/>
    </xf>
    <xf numFmtId="164" fontId="0" fillId="6" borderId="5" xfId="0" applyNumberFormat="1" applyFont="1" applyFill="1" applyBorder="1" applyAlignment="1">
      <alignment wrapText="1"/>
    </xf>
    <xf numFmtId="164" fontId="0" fillId="4" borderId="5" xfId="0" applyNumberFormat="1" applyFill="1" applyBorder="1" applyAlignment="1">
      <alignment wrapText="1"/>
    </xf>
    <xf numFmtId="164" fontId="0" fillId="4" borderId="5" xfId="0" applyNumberFormat="1" applyFill="1" applyBorder="1"/>
    <xf numFmtId="164" fontId="8" fillId="0" borderId="5" xfId="0" applyNumberFormat="1" applyFont="1" applyBorder="1"/>
    <xf numFmtId="0" fontId="2" fillId="2" borderId="5" xfId="0" applyFont="1" applyFill="1" applyBorder="1" applyAlignment="1">
      <alignment horizontal="center" vertical="center" wrapText="1"/>
    </xf>
    <xf numFmtId="164" fontId="8" fillId="4" borderId="17" xfId="0" applyNumberFormat="1" applyFont="1" applyFill="1" applyBorder="1" applyAlignment="1">
      <alignment wrapText="1"/>
    </xf>
    <xf numFmtId="0" fontId="0" fillId="7" borderId="0" xfId="0" applyFill="1"/>
    <xf numFmtId="0" fontId="0" fillId="8" borderId="0" xfId="0" applyFill="1"/>
    <xf numFmtId="0" fontId="0" fillId="8" borderId="0" xfId="0" applyFont="1" applyFill="1"/>
    <xf numFmtId="0" fontId="8" fillId="4" borderId="13" xfId="0" applyFont="1" applyFill="1" applyBorder="1" applyAlignment="1">
      <alignment horizontal="center" wrapText="1"/>
    </xf>
    <xf numFmtId="49" fontId="8" fillId="4" borderId="26" xfId="0" applyNumberFormat="1" applyFont="1" applyFill="1" applyBorder="1"/>
    <xf numFmtId="0" fontId="0" fillId="4" borderId="0" xfId="0" applyFont="1" applyFill="1"/>
    <xf numFmtId="0" fontId="0" fillId="4" borderId="0" xfId="0" applyFill="1"/>
    <xf numFmtId="0" fontId="0" fillId="6" borderId="5" xfId="0" applyFont="1" applyFill="1" applyBorder="1" applyAlignment="1">
      <alignment vertical="top" wrapText="1"/>
    </xf>
    <xf numFmtId="0" fontId="0" fillId="6" borderId="1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8" fillId="4" borderId="0" xfId="0" applyFont="1" applyFill="1"/>
    <xf numFmtId="0" fontId="8" fillId="5" borderId="4" xfId="0" applyFont="1" applyFill="1" applyBorder="1" applyAlignment="1">
      <alignment wrapText="1"/>
    </xf>
    <xf numFmtId="0" fontId="8" fillId="5" borderId="7" xfId="0" applyFont="1" applyFill="1" applyBorder="1" applyAlignment="1">
      <alignment wrapText="1"/>
    </xf>
    <xf numFmtId="0" fontId="0" fillId="6" borderId="5" xfId="0" applyFont="1" applyFill="1" applyBorder="1" applyAlignment="1">
      <alignment wrapText="1"/>
    </xf>
    <xf numFmtId="2" fontId="0" fillId="6" borderId="9" xfId="0" applyNumberFormat="1" applyFill="1" applyBorder="1" applyAlignment="1">
      <alignment wrapText="1"/>
    </xf>
    <xf numFmtId="2" fontId="0" fillId="6" borderId="7" xfId="0" applyNumberForma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top" wrapText="1"/>
    </xf>
    <xf numFmtId="0" fontId="0" fillId="2" borderId="18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34"/>
  <sheetViews>
    <sheetView topLeftCell="A25" workbookViewId="0">
      <selection activeCell="I10" sqref="I10"/>
    </sheetView>
  </sheetViews>
  <sheetFormatPr defaultRowHeight="15" x14ac:dyDescent="0.25"/>
  <cols>
    <col min="2" max="2" width="12" customWidth="1"/>
    <col min="3" max="3" width="13.5703125" customWidth="1"/>
    <col min="4" max="4" width="17.28515625" customWidth="1"/>
    <col min="5" max="5" width="19.140625" customWidth="1"/>
    <col min="7" max="7" width="11.5703125" bestFit="1" customWidth="1"/>
    <col min="9" max="9" width="11.5703125" bestFit="1" customWidth="1"/>
    <col min="10" max="10" width="17.28515625" customWidth="1"/>
    <col min="12" max="12" width="13.140625" customWidth="1"/>
    <col min="13" max="13" width="13" customWidth="1"/>
    <col min="14" max="14" width="15.28515625" style="137" customWidth="1"/>
    <col min="15" max="15" width="10.5703125" style="141" customWidth="1"/>
  </cols>
  <sheetData>
    <row r="1" spans="1:1021" ht="15" customHeight="1" x14ac:dyDescent="0.25">
      <c r="A1" s="147" t="s">
        <v>356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</row>
    <row r="2" spans="1:1021" ht="15.75" x14ac:dyDescent="0.25">
      <c r="A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</row>
    <row r="3" spans="1:1021" ht="84.75" customHeight="1" x14ac:dyDescent="0.25">
      <c r="A3" s="8" t="s">
        <v>0</v>
      </c>
      <c r="B3" s="5" t="s">
        <v>1</v>
      </c>
      <c r="C3" s="5" t="s">
        <v>35</v>
      </c>
      <c r="D3" s="5" t="s">
        <v>2</v>
      </c>
      <c r="E3" s="9" t="s">
        <v>6</v>
      </c>
      <c r="F3" s="148" t="s">
        <v>7</v>
      </c>
      <c r="G3" s="148"/>
      <c r="H3" s="148"/>
      <c r="I3" s="148"/>
      <c r="J3" s="148" t="s">
        <v>8</v>
      </c>
      <c r="K3" s="148"/>
      <c r="L3" s="10" t="s">
        <v>9</v>
      </c>
      <c r="M3" s="10" t="s">
        <v>10</v>
      </c>
      <c r="N3" s="144" t="s">
        <v>11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</row>
    <row r="4" spans="1:1021" ht="43.9" customHeight="1" x14ac:dyDescent="0.25">
      <c r="A4" s="151" t="s">
        <v>357</v>
      </c>
      <c r="B4" s="151"/>
      <c r="C4" s="151"/>
      <c r="D4" s="151"/>
      <c r="E4" s="152"/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13</v>
      </c>
      <c r="L4" s="3"/>
      <c r="M4" s="10"/>
      <c r="N4" s="144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</row>
    <row r="5" spans="1:1021" ht="26.25" x14ac:dyDescent="0.25">
      <c r="A5" s="11">
        <v>1</v>
      </c>
      <c r="B5" s="1" t="s">
        <v>19</v>
      </c>
      <c r="C5" s="104" t="s">
        <v>259</v>
      </c>
      <c r="D5" s="2" t="s">
        <v>18</v>
      </c>
      <c r="E5" s="4">
        <v>1000</v>
      </c>
      <c r="F5" s="12">
        <v>26</v>
      </c>
      <c r="G5" s="12">
        <v>50</v>
      </c>
      <c r="H5" s="12">
        <v>90</v>
      </c>
      <c r="I5" s="12">
        <v>100</v>
      </c>
      <c r="J5" s="12">
        <v>50</v>
      </c>
      <c r="K5" s="12">
        <v>50</v>
      </c>
      <c r="L5" s="26">
        <f>F5+H5+J5</f>
        <v>166</v>
      </c>
      <c r="M5" s="13">
        <f>G5+I5+K5</f>
        <v>200</v>
      </c>
      <c r="N5" s="36">
        <f>E5+M5</f>
        <v>1200</v>
      </c>
      <c r="O5" s="142" t="s">
        <v>3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</row>
    <row r="7" spans="1:1021" ht="15" customHeight="1" x14ac:dyDescent="0.25">
      <c r="A7" s="147" t="s">
        <v>17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</row>
    <row r="8" spans="1:1021" ht="15.75" x14ac:dyDescent="0.25">
      <c r="A8" s="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</row>
    <row r="9" spans="1:1021" ht="84.75" customHeight="1" x14ac:dyDescent="0.25">
      <c r="A9" s="8" t="s">
        <v>0</v>
      </c>
      <c r="B9" s="5" t="s">
        <v>1</v>
      </c>
      <c r="C9" s="5" t="s">
        <v>35</v>
      </c>
      <c r="D9" s="5" t="s">
        <v>2</v>
      </c>
      <c r="E9" s="9" t="s">
        <v>6</v>
      </c>
      <c r="F9" s="148" t="s">
        <v>7</v>
      </c>
      <c r="G9" s="148"/>
      <c r="H9" s="148"/>
      <c r="I9" s="148"/>
      <c r="J9" s="148" t="s">
        <v>8</v>
      </c>
      <c r="K9" s="148"/>
      <c r="L9" s="10" t="s">
        <v>9</v>
      </c>
      <c r="M9" s="10" t="s">
        <v>10</v>
      </c>
      <c r="N9" s="144" t="s">
        <v>11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</row>
    <row r="10" spans="1:1021" ht="45.75" customHeight="1" x14ac:dyDescent="0.25">
      <c r="A10" s="151" t="s">
        <v>358</v>
      </c>
      <c r="B10" s="151"/>
      <c r="C10" s="151"/>
      <c r="D10" s="151"/>
      <c r="E10" s="152"/>
      <c r="F10" s="9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13</v>
      </c>
      <c r="L10" s="3"/>
      <c r="M10" s="10"/>
      <c r="N10" s="144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</row>
    <row r="11" spans="1:1021" ht="26.25" x14ac:dyDescent="0.25">
      <c r="A11" s="11">
        <v>1</v>
      </c>
      <c r="B11" s="1" t="s">
        <v>4</v>
      </c>
      <c r="C11" s="91" t="s">
        <v>132</v>
      </c>
      <c r="D11" s="2" t="s">
        <v>20</v>
      </c>
      <c r="E11" s="4">
        <v>304.68</v>
      </c>
      <c r="F11" s="12">
        <v>2</v>
      </c>
      <c r="G11" s="13">
        <f>F11*G13/F13</f>
        <v>3.8461538461538463</v>
      </c>
      <c r="H11" s="12">
        <v>70</v>
      </c>
      <c r="I11" s="13">
        <f>H11*I13/H13</f>
        <v>77.777777777777771</v>
      </c>
      <c r="J11" s="12">
        <v>45</v>
      </c>
      <c r="K11" s="12">
        <f>J11*K12/J12</f>
        <v>45</v>
      </c>
      <c r="L11" s="10">
        <f>F11+H11+J11</f>
        <v>117</v>
      </c>
      <c r="M11" s="13">
        <f>G11+I11+K11</f>
        <v>126.62393162393161</v>
      </c>
      <c r="N11" s="36">
        <f>E11+M11</f>
        <v>431.30393162393159</v>
      </c>
      <c r="O11" s="67" t="s">
        <v>23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</row>
    <row r="12" spans="1:1021" ht="26.25" x14ac:dyDescent="0.25">
      <c r="A12" s="11">
        <v>2</v>
      </c>
      <c r="B12" s="1" t="s">
        <v>21</v>
      </c>
      <c r="C12" s="42" t="s">
        <v>105</v>
      </c>
      <c r="D12" s="2" t="s">
        <v>20</v>
      </c>
      <c r="E12" s="11">
        <v>501.53</v>
      </c>
      <c r="F12" s="12">
        <v>8</v>
      </c>
      <c r="G12" s="13">
        <f>F12*G13/F13</f>
        <v>15.384615384615385</v>
      </c>
      <c r="H12" s="12">
        <v>75</v>
      </c>
      <c r="I12" s="13">
        <f>H12*I13/H13</f>
        <v>83.333333333333329</v>
      </c>
      <c r="J12" s="12">
        <v>50</v>
      </c>
      <c r="K12" s="12">
        <v>50</v>
      </c>
      <c r="L12" s="10">
        <f t="shared" ref="L12:L15" si="0">F12+H12+J12</f>
        <v>133</v>
      </c>
      <c r="M12" s="13">
        <f t="shared" ref="M12:M15" si="1">G12+I12+K12</f>
        <v>148.71794871794873</v>
      </c>
      <c r="N12" s="35">
        <f>E12+M12</f>
        <v>650.2479487179487</v>
      </c>
      <c r="O12" s="67" t="s">
        <v>24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</row>
    <row r="13" spans="1:1021" ht="26.25" x14ac:dyDescent="0.25">
      <c r="A13" s="11">
        <v>3</v>
      </c>
      <c r="B13" s="1" t="s">
        <v>19</v>
      </c>
      <c r="C13" s="104" t="s">
        <v>259</v>
      </c>
      <c r="D13" s="2" t="s">
        <v>20</v>
      </c>
      <c r="E13" s="14">
        <v>998.52</v>
      </c>
      <c r="F13" s="12">
        <v>26</v>
      </c>
      <c r="G13" s="13">
        <v>50</v>
      </c>
      <c r="H13" s="12">
        <v>90</v>
      </c>
      <c r="I13" s="13">
        <v>100</v>
      </c>
      <c r="J13" s="12">
        <v>50</v>
      </c>
      <c r="K13" s="12">
        <v>50</v>
      </c>
      <c r="L13" s="10">
        <f t="shared" si="0"/>
        <v>166</v>
      </c>
      <c r="M13" s="13">
        <f t="shared" si="1"/>
        <v>200</v>
      </c>
      <c r="N13" s="35">
        <f>E13+M13</f>
        <v>1198.52</v>
      </c>
      <c r="O13" s="67" t="s">
        <v>24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</row>
    <row r="14" spans="1:1021" ht="26.25" x14ac:dyDescent="0.25">
      <c r="A14" s="11">
        <v>4</v>
      </c>
      <c r="B14" s="1" t="s">
        <v>5</v>
      </c>
      <c r="C14" s="42" t="s">
        <v>55</v>
      </c>
      <c r="D14" s="2" t="s">
        <v>20</v>
      </c>
      <c r="E14" s="14">
        <v>347.82</v>
      </c>
      <c r="F14" s="12">
        <v>13</v>
      </c>
      <c r="G14" s="13">
        <f>F14*G13/F13</f>
        <v>25</v>
      </c>
      <c r="H14" s="12">
        <v>70</v>
      </c>
      <c r="I14" s="13">
        <f>H14*I13/H13</f>
        <v>77.777777777777771</v>
      </c>
      <c r="J14" s="12">
        <v>45</v>
      </c>
      <c r="K14" s="12">
        <f>J14*K13/J13</f>
        <v>45</v>
      </c>
      <c r="L14" s="10">
        <f t="shared" si="0"/>
        <v>128</v>
      </c>
      <c r="M14" s="13">
        <f t="shared" si="1"/>
        <v>147.77777777777777</v>
      </c>
      <c r="N14" s="35">
        <f>E14+M14</f>
        <v>495.59777777777776</v>
      </c>
      <c r="O14" s="67" t="s">
        <v>24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</row>
    <row r="15" spans="1:1021" ht="26.25" x14ac:dyDescent="0.25">
      <c r="A15" s="15">
        <v>5</v>
      </c>
      <c r="B15" s="1" t="s">
        <v>22</v>
      </c>
      <c r="C15" s="42" t="s">
        <v>57</v>
      </c>
      <c r="D15" s="2" t="s">
        <v>20</v>
      </c>
      <c r="E15" s="16">
        <v>748.16</v>
      </c>
      <c r="F15" s="17">
        <v>14</v>
      </c>
      <c r="G15" s="18">
        <f>F15*G13/F13</f>
        <v>26.923076923076923</v>
      </c>
      <c r="H15" s="17">
        <v>55</v>
      </c>
      <c r="I15" s="18">
        <f>H15*I13/H13</f>
        <v>61.111111111111114</v>
      </c>
      <c r="J15" s="17">
        <v>50</v>
      </c>
      <c r="K15" s="17">
        <v>50</v>
      </c>
      <c r="L15" s="10">
        <f t="shared" si="0"/>
        <v>119</v>
      </c>
      <c r="M15" s="13">
        <f t="shared" si="1"/>
        <v>138.03418803418805</v>
      </c>
      <c r="N15" s="145">
        <f>E15+M15</f>
        <v>886.19418803418807</v>
      </c>
      <c r="O15" s="67" t="s">
        <v>24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</row>
    <row r="16" spans="1:1021" s="20" customFormat="1" ht="15.75" x14ac:dyDescent="0.25">
      <c r="A16" s="15"/>
      <c r="B16" s="19"/>
      <c r="C16" s="21"/>
      <c r="D16" s="22"/>
      <c r="E16" s="16"/>
      <c r="F16" s="23"/>
      <c r="G16" s="23"/>
      <c r="H16" s="23"/>
      <c r="I16" s="23"/>
      <c r="J16" s="23"/>
      <c r="K16" s="23"/>
      <c r="L16" s="25"/>
      <c r="M16" s="24"/>
      <c r="N16" s="146"/>
      <c r="O16" s="143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</row>
    <row r="17" spans="1:1021" ht="15" customHeight="1" x14ac:dyDescent="0.25">
      <c r="A17" s="147" t="s">
        <v>17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</row>
    <row r="18" spans="1:1021" ht="15.75" x14ac:dyDescent="0.25">
      <c r="A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</row>
    <row r="19" spans="1:1021" ht="84.75" customHeight="1" x14ac:dyDescent="0.25">
      <c r="A19" s="8" t="s">
        <v>0</v>
      </c>
      <c r="B19" s="5" t="s">
        <v>1</v>
      </c>
      <c r="C19" s="5" t="s">
        <v>35</v>
      </c>
      <c r="D19" s="5" t="s">
        <v>2</v>
      </c>
      <c r="E19" s="9" t="s">
        <v>6</v>
      </c>
      <c r="F19" s="148" t="s">
        <v>7</v>
      </c>
      <c r="G19" s="148"/>
      <c r="H19" s="148"/>
      <c r="I19" s="148"/>
      <c r="J19" s="148" t="s">
        <v>8</v>
      </c>
      <c r="K19" s="148"/>
      <c r="L19" s="10" t="s">
        <v>9</v>
      </c>
      <c r="M19" s="10" t="s">
        <v>10</v>
      </c>
      <c r="N19" s="144" t="s">
        <v>11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</row>
    <row r="20" spans="1:1021" ht="66.75" customHeight="1" x14ac:dyDescent="0.25">
      <c r="A20" s="149" t="s">
        <v>359</v>
      </c>
      <c r="B20" s="149"/>
      <c r="C20" s="149"/>
      <c r="D20" s="149"/>
      <c r="E20" s="150"/>
      <c r="F20" s="9" t="s">
        <v>12</v>
      </c>
      <c r="G20" s="9" t="s">
        <v>13</v>
      </c>
      <c r="H20" s="9" t="s">
        <v>14</v>
      </c>
      <c r="I20" s="9" t="s">
        <v>15</v>
      </c>
      <c r="J20" s="9" t="s">
        <v>16</v>
      </c>
      <c r="K20" s="9" t="s">
        <v>13</v>
      </c>
      <c r="L20" s="3"/>
      <c r="M20" s="10"/>
      <c r="N20" s="144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</row>
    <row r="21" spans="1:1021" ht="26.25" x14ac:dyDescent="0.25">
      <c r="A21" s="11">
        <v>1</v>
      </c>
      <c r="B21" s="27" t="s">
        <v>26</v>
      </c>
      <c r="C21" s="42" t="s">
        <v>101</v>
      </c>
      <c r="D21" s="2" t="s">
        <v>25</v>
      </c>
      <c r="E21" s="121">
        <v>436.36399999999998</v>
      </c>
      <c r="F21" s="122">
        <v>50</v>
      </c>
      <c r="G21" s="122">
        <v>50</v>
      </c>
      <c r="H21" s="122">
        <v>80</v>
      </c>
      <c r="I21" s="122">
        <f>H21*I22/H22</f>
        <v>88.888888888888886</v>
      </c>
      <c r="J21" s="122">
        <v>50</v>
      </c>
      <c r="K21" s="122">
        <v>50</v>
      </c>
      <c r="L21" s="123">
        <f>F21+H21+J21</f>
        <v>180</v>
      </c>
      <c r="M21" s="122">
        <f>G21+I21+K21</f>
        <v>188.88888888888889</v>
      </c>
      <c r="N21" s="126">
        <f>E21+M21</f>
        <v>625.25288888888883</v>
      </c>
      <c r="O21" s="67" t="s">
        <v>29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</row>
    <row r="22" spans="1:1021" ht="26.25" x14ac:dyDescent="0.25">
      <c r="A22" s="3">
        <v>2</v>
      </c>
      <c r="B22" s="27" t="s">
        <v>27</v>
      </c>
      <c r="C22" s="42" t="s">
        <v>65</v>
      </c>
      <c r="D22" s="32" t="s">
        <v>25</v>
      </c>
      <c r="E22" s="120">
        <v>882.15300000000002</v>
      </c>
      <c r="F22" s="120">
        <v>5</v>
      </c>
      <c r="G22" s="120">
        <f>F22*G21/F21</f>
        <v>5</v>
      </c>
      <c r="H22" s="120">
        <v>90</v>
      </c>
      <c r="I22" s="120">
        <v>100</v>
      </c>
      <c r="J22" s="120">
        <v>45</v>
      </c>
      <c r="K22" s="120">
        <v>45</v>
      </c>
      <c r="L22" s="123">
        <f t="shared" ref="L22:L23" si="2">F22+H22+J22</f>
        <v>140</v>
      </c>
      <c r="M22" s="122">
        <f t="shared" ref="M22:M23" si="3">G22+I22+K22</f>
        <v>150</v>
      </c>
      <c r="N22" s="126">
        <f t="shared" ref="N22:N23" si="4">E22+M22</f>
        <v>1032.153</v>
      </c>
      <c r="O22" s="67" t="s">
        <v>29</v>
      </c>
    </row>
    <row r="23" spans="1:1021" ht="26.25" x14ac:dyDescent="0.25">
      <c r="A23" s="3">
        <v>3</v>
      </c>
      <c r="B23" s="27" t="s">
        <v>28</v>
      </c>
      <c r="C23" s="42" t="s">
        <v>64</v>
      </c>
      <c r="D23" s="32" t="s">
        <v>25</v>
      </c>
      <c r="E23" s="120">
        <v>41.225999999999999</v>
      </c>
      <c r="F23" s="120">
        <v>2</v>
      </c>
      <c r="G23" s="120">
        <f>F23*G21/F21</f>
        <v>2</v>
      </c>
      <c r="H23" s="120">
        <v>70</v>
      </c>
      <c r="I23" s="120">
        <f>H23*I22/H22</f>
        <v>77.777777777777771</v>
      </c>
      <c r="J23" s="120">
        <v>40</v>
      </c>
      <c r="K23" s="120">
        <v>40</v>
      </c>
      <c r="L23" s="123">
        <f t="shared" si="2"/>
        <v>112</v>
      </c>
      <c r="M23" s="122">
        <f t="shared" si="3"/>
        <v>119.77777777777777</v>
      </c>
      <c r="N23" s="126">
        <f t="shared" si="4"/>
        <v>161.00377777777777</v>
      </c>
      <c r="O23" s="67" t="s">
        <v>29</v>
      </c>
    </row>
    <row r="25" spans="1:1021" ht="15" customHeight="1" x14ac:dyDescent="0.25">
      <c r="A25" s="147" t="s">
        <v>17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</row>
    <row r="26" spans="1:1021" ht="15.75" x14ac:dyDescent="0.25">
      <c r="A26" s="6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</row>
    <row r="27" spans="1:1021" ht="84.75" customHeight="1" x14ac:dyDescent="0.25">
      <c r="A27" s="8" t="s">
        <v>0</v>
      </c>
      <c r="B27" s="5" t="s">
        <v>1</v>
      </c>
      <c r="C27" s="5" t="s">
        <v>35</v>
      </c>
      <c r="D27" s="5" t="s">
        <v>2</v>
      </c>
      <c r="E27" s="63" t="s">
        <v>6</v>
      </c>
      <c r="F27" s="148" t="s">
        <v>7</v>
      </c>
      <c r="G27" s="148"/>
      <c r="H27" s="148"/>
      <c r="I27" s="148"/>
      <c r="J27" s="148" t="s">
        <v>8</v>
      </c>
      <c r="K27" s="148"/>
      <c r="L27" s="10" t="s">
        <v>9</v>
      </c>
      <c r="M27" s="10" t="s">
        <v>10</v>
      </c>
      <c r="N27" s="144" t="s">
        <v>11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</row>
    <row r="28" spans="1:1021" ht="66.75" customHeight="1" x14ac:dyDescent="0.25">
      <c r="A28" s="149" t="s">
        <v>360</v>
      </c>
      <c r="B28" s="149"/>
      <c r="C28" s="149"/>
      <c r="D28" s="149"/>
      <c r="E28" s="150"/>
      <c r="F28" s="63" t="s">
        <v>12</v>
      </c>
      <c r="G28" s="63" t="s">
        <v>13</v>
      </c>
      <c r="H28" s="63" t="s">
        <v>14</v>
      </c>
      <c r="I28" s="63" t="s">
        <v>15</v>
      </c>
      <c r="J28" s="63" t="s">
        <v>16</v>
      </c>
      <c r="K28" s="63" t="s">
        <v>13</v>
      </c>
      <c r="L28" s="3"/>
      <c r="M28" s="10"/>
      <c r="N28" s="144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</row>
    <row r="29" spans="1:1021" ht="15.75" x14ac:dyDescent="0.25">
      <c r="A29" s="77">
        <v>1</v>
      </c>
      <c r="B29" s="78" t="s">
        <v>180</v>
      </c>
      <c r="C29" s="42" t="s">
        <v>181</v>
      </c>
      <c r="D29" s="43" t="s">
        <v>177</v>
      </c>
      <c r="E29" s="48">
        <v>325.93099999999998</v>
      </c>
      <c r="F29" s="102">
        <v>50</v>
      </c>
      <c r="G29" s="102">
        <v>50</v>
      </c>
      <c r="H29" s="102">
        <v>95</v>
      </c>
      <c r="I29" s="102">
        <v>100</v>
      </c>
      <c r="J29" s="102">
        <v>50</v>
      </c>
      <c r="K29" s="102">
        <v>50</v>
      </c>
      <c r="L29" s="102">
        <f t="shared" ref="L29:L33" si="5">F29+H29+J29</f>
        <v>195</v>
      </c>
      <c r="M29" s="102">
        <f t="shared" ref="M29:M33" si="6">G29+I29+K29</f>
        <v>200</v>
      </c>
      <c r="N29" s="102">
        <f t="shared" ref="N29:N33" si="7">E29+M29</f>
        <v>525.93100000000004</v>
      </c>
      <c r="O29" s="67" t="s">
        <v>68</v>
      </c>
    </row>
    <row r="30" spans="1:1021" ht="15.75" x14ac:dyDescent="0.25">
      <c r="A30" s="85">
        <v>2</v>
      </c>
      <c r="B30" s="78" t="s">
        <v>182</v>
      </c>
      <c r="C30" s="42" t="s">
        <v>183</v>
      </c>
      <c r="D30" s="43" t="s">
        <v>177</v>
      </c>
      <c r="E30" s="48">
        <v>329.51499999999999</v>
      </c>
      <c r="F30" s="102">
        <v>40</v>
      </c>
      <c r="G30" s="102">
        <v>40</v>
      </c>
      <c r="H30" s="102">
        <v>80</v>
      </c>
      <c r="I30" s="102">
        <f>H30*$I$29/$H$29</f>
        <v>84.21052631578948</v>
      </c>
      <c r="J30" s="102">
        <v>50</v>
      </c>
      <c r="K30" s="102">
        <v>50</v>
      </c>
      <c r="L30" s="102">
        <f t="shared" si="5"/>
        <v>170</v>
      </c>
      <c r="M30" s="102">
        <f t="shared" si="6"/>
        <v>174.21052631578948</v>
      </c>
      <c r="N30" s="102">
        <f t="shared" si="7"/>
        <v>503.72552631578947</v>
      </c>
      <c r="O30" s="67" t="s">
        <v>70</v>
      </c>
    </row>
    <row r="31" spans="1:1021" ht="15.75" x14ac:dyDescent="0.25">
      <c r="A31" s="85">
        <v>3</v>
      </c>
      <c r="B31" s="78" t="s">
        <v>184</v>
      </c>
      <c r="C31" s="42" t="s">
        <v>185</v>
      </c>
      <c r="D31" s="43" t="s">
        <v>177</v>
      </c>
      <c r="E31" s="48">
        <v>91.92</v>
      </c>
      <c r="F31" s="102"/>
      <c r="G31" s="102"/>
      <c r="H31" s="102"/>
      <c r="I31" s="102">
        <f t="shared" ref="I31:I33" si="8">H31*$I$29/$H$29</f>
        <v>0</v>
      </c>
      <c r="J31" s="102"/>
      <c r="K31" s="102">
        <v>0</v>
      </c>
      <c r="L31" s="102">
        <f t="shared" si="5"/>
        <v>0</v>
      </c>
      <c r="M31" s="102">
        <f t="shared" si="6"/>
        <v>0</v>
      </c>
      <c r="N31" s="102">
        <v>0</v>
      </c>
      <c r="O31" s="67" t="s">
        <v>70</v>
      </c>
    </row>
    <row r="32" spans="1:1021" ht="15.75" x14ac:dyDescent="0.25">
      <c r="A32" s="85">
        <v>4</v>
      </c>
      <c r="B32" s="78" t="s">
        <v>186</v>
      </c>
      <c r="C32" s="42" t="s">
        <v>187</v>
      </c>
      <c r="D32" s="43" t="s">
        <v>177</v>
      </c>
      <c r="E32" s="48">
        <v>325</v>
      </c>
      <c r="F32" s="102">
        <v>50</v>
      </c>
      <c r="G32" s="102">
        <v>50</v>
      </c>
      <c r="H32" s="102">
        <v>80</v>
      </c>
      <c r="I32" s="102">
        <f t="shared" si="8"/>
        <v>84.21052631578948</v>
      </c>
      <c r="J32" s="102">
        <v>40</v>
      </c>
      <c r="K32" s="102">
        <v>40</v>
      </c>
      <c r="L32" s="102">
        <f t="shared" si="5"/>
        <v>170</v>
      </c>
      <c r="M32" s="102">
        <f t="shared" si="6"/>
        <v>174.21052631578948</v>
      </c>
      <c r="N32" s="102">
        <f t="shared" si="7"/>
        <v>499.21052631578948</v>
      </c>
      <c r="O32" s="67" t="s">
        <v>29</v>
      </c>
    </row>
    <row r="33" spans="1:15" ht="15.75" x14ac:dyDescent="0.25">
      <c r="A33" s="85">
        <v>5</v>
      </c>
      <c r="B33" s="78" t="s">
        <v>188</v>
      </c>
      <c r="C33" s="42" t="s">
        <v>189</v>
      </c>
      <c r="D33" s="43" t="s">
        <v>177</v>
      </c>
      <c r="E33" s="48">
        <v>352.43799999999999</v>
      </c>
      <c r="F33" s="102">
        <v>40</v>
      </c>
      <c r="G33" s="102">
        <v>40</v>
      </c>
      <c r="H33" s="102">
        <v>80</v>
      </c>
      <c r="I33" s="102">
        <f t="shared" si="8"/>
        <v>84.21052631578948</v>
      </c>
      <c r="J33" s="102">
        <v>50</v>
      </c>
      <c r="K33" s="102">
        <v>50</v>
      </c>
      <c r="L33" s="102">
        <f t="shared" si="5"/>
        <v>170</v>
      </c>
      <c r="M33" s="102">
        <f t="shared" si="6"/>
        <v>174.21052631578948</v>
      </c>
      <c r="N33" s="102">
        <f t="shared" si="7"/>
        <v>526.64852631578947</v>
      </c>
      <c r="O33" s="67" t="s">
        <v>71</v>
      </c>
    </row>
    <row r="34" spans="1:15" x14ac:dyDescent="0.25">
      <c r="A34" s="93"/>
    </row>
  </sheetData>
  <sheetProtection algorithmName="SHA-512" hashValue="SdXnM3lud8tGo3AA3AcExjpjTZqIZLK5Rr9MBOaqA16QMMoEExdmSS9b1/r8jjnJ/xRvSF0IW3Gh4L944XK3dg==" saltValue="+TVm46tX/m7MBFUj5Zu+uw==" spinCount="100000" sheet="1" objects="1" scenarios="1"/>
  <mergeCells count="16">
    <mergeCell ref="A17:Q17"/>
    <mergeCell ref="F19:I19"/>
    <mergeCell ref="J19:K19"/>
    <mergeCell ref="A4:E4"/>
    <mergeCell ref="A10:E10"/>
    <mergeCell ref="A1:Q1"/>
    <mergeCell ref="F3:I3"/>
    <mergeCell ref="J3:K3"/>
    <mergeCell ref="A7:Q7"/>
    <mergeCell ref="F9:I9"/>
    <mergeCell ref="J9:K9"/>
    <mergeCell ref="A25:Q25"/>
    <mergeCell ref="F27:I27"/>
    <mergeCell ref="J27:K27"/>
    <mergeCell ref="A28:E28"/>
    <mergeCell ref="A20:E20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3"/>
  <sheetViews>
    <sheetView topLeftCell="A22" workbookViewId="0">
      <selection activeCell="N18" sqref="N18:N23"/>
    </sheetView>
  </sheetViews>
  <sheetFormatPr defaultRowHeight="15" x14ac:dyDescent="0.25"/>
  <cols>
    <col min="2" max="2" width="11" customWidth="1"/>
    <col min="4" max="4" width="20.28515625" customWidth="1"/>
    <col min="5" max="5" width="17" customWidth="1"/>
    <col min="7" max="7" width="11.42578125" bestFit="1" customWidth="1"/>
    <col min="10" max="10" width="18.140625" customWidth="1"/>
    <col min="12" max="12" width="12.140625" customWidth="1"/>
    <col min="13" max="13" width="11.140625" customWidth="1"/>
    <col min="14" max="14" width="13.7109375" customWidth="1"/>
  </cols>
  <sheetData>
    <row r="1" spans="1:17" ht="33" customHeight="1" x14ac:dyDescent="0.25">
      <c r="A1" s="147" t="s">
        <v>142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5.75" x14ac:dyDescent="0.25">
      <c r="A2" s="39"/>
      <c r="O2" s="6"/>
      <c r="P2" s="6"/>
      <c r="Q2" s="6"/>
    </row>
    <row r="3" spans="1:17" ht="105" x14ac:dyDescent="0.25">
      <c r="A3" s="8" t="s">
        <v>0</v>
      </c>
      <c r="B3" s="5" t="s">
        <v>1</v>
      </c>
      <c r="C3" s="5" t="s">
        <v>35</v>
      </c>
      <c r="D3" s="5" t="s">
        <v>2</v>
      </c>
      <c r="E3" s="71" t="s">
        <v>6</v>
      </c>
      <c r="F3" s="158" t="s">
        <v>7</v>
      </c>
      <c r="G3" s="159"/>
      <c r="H3" s="159"/>
      <c r="I3" s="160"/>
      <c r="J3" s="158" t="s">
        <v>8</v>
      </c>
      <c r="K3" s="160"/>
      <c r="L3" s="72" t="s">
        <v>9</v>
      </c>
      <c r="M3" s="72" t="s">
        <v>10</v>
      </c>
      <c r="N3" s="72" t="s">
        <v>11</v>
      </c>
      <c r="O3" s="6"/>
      <c r="P3" s="6"/>
      <c r="Q3" s="6"/>
    </row>
    <row r="4" spans="1:17" ht="81.599999999999994" customHeight="1" x14ac:dyDescent="0.25">
      <c r="A4" s="155" t="s">
        <v>143</v>
      </c>
      <c r="B4" s="155"/>
      <c r="C4" s="155"/>
      <c r="D4" s="155"/>
      <c r="E4" s="156"/>
      <c r="F4" s="5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55" t="s">
        <v>13</v>
      </c>
      <c r="L4" s="56"/>
      <c r="M4" s="57"/>
      <c r="N4" s="57"/>
      <c r="O4" s="6"/>
      <c r="P4" s="6"/>
      <c r="Q4" s="6"/>
    </row>
    <row r="5" spans="1:17" ht="15.75" x14ac:dyDescent="0.25">
      <c r="A5" s="60">
        <v>1</v>
      </c>
      <c r="B5" s="50" t="s">
        <v>124</v>
      </c>
      <c r="C5" s="42" t="s">
        <v>125</v>
      </c>
      <c r="D5" s="43" t="s">
        <v>126</v>
      </c>
      <c r="E5" s="44">
        <v>451.27</v>
      </c>
      <c r="F5" s="45">
        <v>21</v>
      </c>
      <c r="G5" s="118">
        <f t="shared" ref="G5:G10" si="0">F5*$G$11/$F$11</f>
        <v>38.888888888888886</v>
      </c>
      <c r="H5" s="118">
        <v>55</v>
      </c>
      <c r="I5" s="118">
        <f t="shared" ref="I5:I10" si="1">H5*$I$11/$H$11</f>
        <v>64.705882352941174</v>
      </c>
      <c r="J5" s="118">
        <v>45</v>
      </c>
      <c r="K5" s="118">
        <v>45</v>
      </c>
      <c r="L5" s="118">
        <f>F5+H5+J5</f>
        <v>121</v>
      </c>
      <c r="M5" s="118">
        <f>G5+I5+K5</f>
        <v>148.59477124183007</v>
      </c>
      <c r="N5" s="106">
        <f>E5+M5</f>
        <v>599.86477124183011</v>
      </c>
      <c r="O5" t="s">
        <v>70</v>
      </c>
      <c r="P5" s="6"/>
      <c r="Q5" s="6"/>
    </row>
    <row r="6" spans="1:17" ht="15.75" x14ac:dyDescent="0.25">
      <c r="A6" s="77">
        <v>2</v>
      </c>
      <c r="B6" s="50" t="s">
        <v>79</v>
      </c>
      <c r="C6" s="42" t="s">
        <v>81</v>
      </c>
      <c r="D6" s="43" t="s">
        <v>126</v>
      </c>
      <c r="E6" s="48">
        <v>571.43399999999997</v>
      </c>
      <c r="F6" s="48">
        <v>26</v>
      </c>
      <c r="G6" s="118">
        <f t="shared" si="0"/>
        <v>48.148148148148145</v>
      </c>
      <c r="H6" s="102">
        <v>70</v>
      </c>
      <c r="I6" s="118">
        <f t="shared" si="1"/>
        <v>82.352941176470594</v>
      </c>
      <c r="J6" s="102">
        <v>50</v>
      </c>
      <c r="K6" s="102">
        <v>50</v>
      </c>
      <c r="L6" s="118">
        <f t="shared" ref="L6:L12" si="2">F6+H6+J6</f>
        <v>146</v>
      </c>
      <c r="M6" s="118">
        <f t="shared" ref="M6:M12" si="3">G6+I6+K6</f>
        <v>180.50108932461873</v>
      </c>
      <c r="N6" s="106">
        <f t="shared" ref="N6:N12" si="4">E6+M6</f>
        <v>751.93508932461873</v>
      </c>
      <c r="O6" t="s">
        <v>29</v>
      </c>
    </row>
    <row r="7" spans="1:17" ht="15.75" x14ac:dyDescent="0.25">
      <c r="A7" s="77">
        <v>3</v>
      </c>
      <c r="B7" s="78" t="s">
        <v>144</v>
      </c>
      <c r="C7" s="42" t="s">
        <v>145</v>
      </c>
      <c r="D7" s="43" t="s">
        <v>126</v>
      </c>
      <c r="E7" s="48">
        <v>468.34899999999999</v>
      </c>
      <c r="F7" s="48">
        <v>12</v>
      </c>
      <c r="G7" s="118">
        <f t="shared" si="0"/>
        <v>22.222222222222221</v>
      </c>
      <c r="H7" s="102">
        <v>65</v>
      </c>
      <c r="I7" s="118">
        <f t="shared" si="1"/>
        <v>76.470588235294116</v>
      </c>
      <c r="J7" s="102">
        <v>50</v>
      </c>
      <c r="K7" s="102">
        <v>50</v>
      </c>
      <c r="L7" s="118">
        <f t="shared" si="2"/>
        <v>127</v>
      </c>
      <c r="M7" s="118">
        <f t="shared" si="3"/>
        <v>148.69281045751634</v>
      </c>
      <c r="N7" s="106">
        <f t="shared" si="4"/>
        <v>617.04181045751636</v>
      </c>
      <c r="O7" t="s">
        <v>40</v>
      </c>
    </row>
    <row r="8" spans="1:17" ht="15.75" x14ac:dyDescent="0.25">
      <c r="A8" s="77">
        <v>5</v>
      </c>
      <c r="B8" s="50" t="s">
        <v>90</v>
      </c>
      <c r="C8" s="42" t="s">
        <v>94</v>
      </c>
      <c r="D8" s="43" t="s">
        <v>126</v>
      </c>
      <c r="E8" s="48">
        <v>362.26100000000002</v>
      </c>
      <c r="F8" s="48">
        <v>14</v>
      </c>
      <c r="G8" s="118">
        <f t="shared" si="0"/>
        <v>25.925925925925927</v>
      </c>
      <c r="H8" s="102">
        <v>65</v>
      </c>
      <c r="I8" s="118">
        <f t="shared" si="1"/>
        <v>76.470588235294116</v>
      </c>
      <c r="J8" s="102">
        <v>50</v>
      </c>
      <c r="K8" s="102">
        <v>50</v>
      </c>
      <c r="L8" s="118">
        <f t="shared" si="2"/>
        <v>129</v>
      </c>
      <c r="M8" s="118">
        <f t="shared" si="3"/>
        <v>152.39651416122004</v>
      </c>
      <c r="N8" s="106">
        <f t="shared" si="4"/>
        <v>514.65751416122009</v>
      </c>
      <c r="O8" t="s">
        <v>40</v>
      </c>
    </row>
    <row r="9" spans="1:17" ht="15.75" x14ac:dyDescent="0.25">
      <c r="A9" s="77">
        <v>6</v>
      </c>
      <c r="B9" s="50" t="s">
        <v>110</v>
      </c>
      <c r="C9" s="42" t="s">
        <v>111</v>
      </c>
      <c r="D9" s="43" t="s">
        <v>126</v>
      </c>
      <c r="E9" s="48">
        <v>75.290000000000006</v>
      </c>
      <c r="F9" s="48">
        <v>3</v>
      </c>
      <c r="G9" s="118">
        <f t="shared" si="0"/>
        <v>5.5555555555555554</v>
      </c>
      <c r="H9" s="102">
        <v>75</v>
      </c>
      <c r="I9" s="118">
        <f t="shared" si="1"/>
        <v>88.235294117647058</v>
      </c>
      <c r="J9" s="102">
        <v>45</v>
      </c>
      <c r="K9" s="102">
        <v>45</v>
      </c>
      <c r="L9" s="118">
        <f t="shared" si="2"/>
        <v>123</v>
      </c>
      <c r="M9" s="118">
        <f t="shared" si="3"/>
        <v>138.79084967320262</v>
      </c>
      <c r="N9" s="106">
        <f t="shared" si="4"/>
        <v>214.08084967320264</v>
      </c>
      <c r="O9" t="s">
        <v>68</v>
      </c>
    </row>
    <row r="10" spans="1:17" ht="15.75" x14ac:dyDescent="0.25">
      <c r="A10" s="77">
        <v>7</v>
      </c>
      <c r="B10" s="50" t="s">
        <v>137</v>
      </c>
      <c r="C10" s="42" t="s">
        <v>138</v>
      </c>
      <c r="D10" s="43" t="s">
        <v>126</v>
      </c>
      <c r="E10" s="48">
        <v>65.722999999999999</v>
      </c>
      <c r="F10" s="48">
        <v>18</v>
      </c>
      <c r="G10" s="118">
        <f t="shared" si="0"/>
        <v>33.333333333333336</v>
      </c>
      <c r="H10" s="102">
        <v>70</v>
      </c>
      <c r="I10" s="118">
        <f t="shared" si="1"/>
        <v>82.352941176470594</v>
      </c>
      <c r="J10" s="102">
        <v>45</v>
      </c>
      <c r="K10" s="102">
        <v>45</v>
      </c>
      <c r="L10" s="118">
        <f t="shared" si="2"/>
        <v>133</v>
      </c>
      <c r="M10" s="118">
        <f t="shared" si="3"/>
        <v>160.68627450980392</v>
      </c>
      <c r="N10" s="106">
        <f t="shared" si="4"/>
        <v>226.40927450980394</v>
      </c>
      <c r="O10" t="s">
        <v>71</v>
      </c>
    </row>
    <row r="11" spans="1:17" ht="15.75" x14ac:dyDescent="0.25">
      <c r="A11" s="77">
        <v>8</v>
      </c>
      <c r="B11" s="50" t="s">
        <v>139</v>
      </c>
      <c r="C11" s="42" t="s">
        <v>140</v>
      </c>
      <c r="D11" s="43" t="s">
        <v>126</v>
      </c>
      <c r="E11" s="48">
        <v>133.08600000000001</v>
      </c>
      <c r="F11" s="48">
        <v>27</v>
      </c>
      <c r="G11" s="102">
        <v>50</v>
      </c>
      <c r="H11" s="102">
        <v>85</v>
      </c>
      <c r="I11" s="102">
        <v>100</v>
      </c>
      <c r="J11" s="102">
        <v>50</v>
      </c>
      <c r="K11" s="102">
        <v>50</v>
      </c>
      <c r="L11" s="118">
        <f t="shared" si="2"/>
        <v>162</v>
      </c>
      <c r="M11" s="118">
        <f t="shared" si="3"/>
        <v>200</v>
      </c>
      <c r="N11" s="106">
        <f t="shared" si="4"/>
        <v>333.08600000000001</v>
      </c>
      <c r="O11" t="s">
        <v>68</v>
      </c>
    </row>
    <row r="12" spans="1:17" ht="15.75" x14ac:dyDescent="0.25">
      <c r="A12" s="77">
        <v>9</v>
      </c>
      <c r="B12" s="50" t="s">
        <v>22</v>
      </c>
      <c r="C12" s="42" t="s">
        <v>57</v>
      </c>
      <c r="D12" s="43" t="s">
        <v>126</v>
      </c>
      <c r="E12" s="48">
        <v>538.41800000000001</v>
      </c>
      <c r="F12" s="48">
        <v>14</v>
      </c>
      <c r="G12" s="102">
        <f>F12*G11/F11</f>
        <v>25.925925925925927</v>
      </c>
      <c r="H12" s="102">
        <v>55</v>
      </c>
      <c r="I12" s="102">
        <f>H12*I11/H11</f>
        <v>64.705882352941174</v>
      </c>
      <c r="J12" s="102">
        <v>50</v>
      </c>
      <c r="K12" s="102">
        <v>50</v>
      </c>
      <c r="L12" s="118">
        <f t="shared" si="2"/>
        <v>119</v>
      </c>
      <c r="M12" s="118">
        <f t="shared" si="3"/>
        <v>140.63180827886708</v>
      </c>
      <c r="N12" s="106">
        <f t="shared" si="4"/>
        <v>679.04980827886709</v>
      </c>
      <c r="O12" t="s">
        <v>29</v>
      </c>
    </row>
    <row r="14" spans="1:17" ht="33" customHeight="1" x14ac:dyDescent="0.25">
      <c r="A14" s="147" t="s">
        <v>142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ht="15.75" x14ac:dyDescent="0.25">
      <c r="A15" s="79"/>
      <c r="O15" s="6"/>
      <c r="P15" s="6"/>
      <c r="Q15" s="6"/>
    </row>
    <row r="16" spans="1:17" ht="105" x14ac:dyDescent="0.25">
      <c r="A16" s="8" t="s">
        <v>0</v>
      </c>
      <c r="B16" s="5" t="s">
        <v>1</v>
      </c>
      <c r="C16" s="5" t="s">
        <v>35</v>
      </c>
      <c r="D16" s="5" t="s">
        <v>2</v>
      </c>
      <c r="E16" s="71" t="s">
        <v>6</v>
      </c>
      <c r="F16" s="158" t="s">
        <v>7</v>
      </c>
      <c r="G16" s="159"/>
      <c r="H16" s="159"/>
      <c r="I16" s="160"/>
      <c r="J16" s="158" t="s">
        <v>8</v>
      </c>
      <c r="K16" s="160"/>
      <c r="L16" s="72" t="s">
        <v>9</v>
      </c>
      <c r="M16" s="72" t="s">
        <v>10</v>
      </c>
      <c r="N16" s="72" t="s">
        <v>11</v>
      </c>
      <c r="O16" s="6"/>
      <c r="P16" s="6"/>
      <c r="Q16" s="6"/>
    </row>
    <row r="17" spans="1:17" ht="81.599999999999994" customHeight="1" x14ac:dyDescent="0.25">
      <c r="A17" s="155" t="s">
        <v>238</v>
      </c>
      <c r="B17" s="155"/>
      <c r="C17" s="155"/>
      <c r="D17" s="155"/>
      <c r="E17" s="156"/>
      <c r="F17" s="55" t="s">
        <v>12</v>
      </c>
      <c r="G17" s="55" t="s">
        <v>13</v>
      </c>
      <c r="H17" s="55" t="s">
        <v>14</v>
      </c>
      <c r="I17" s="55" t="s">
        <v>15</v>
      </c>
      <c r="J17" s="55" t="s">
        <v>16</v>
      </c>
      <c r="K17" s="55" t="s">
        <v>13</v>
      </c>
      <c r="L17" s="56"/>
      <c r="M17" s="57"/>
      <c r="N17" s="57"/>
      <c r="O17" s="6"/>
      <c r="P17" s="6"/>
      <c r="Q17" s="6"/>
    </row>
    <row r="18" spans="1:17" ht="26.25" x14ac:dyDescent="0.25">
      <c r="A18" s="60">
        <v>1</v>
      </c>
      <c r="B18" s="50" t="s">
        <v>209</v>
      </c>
      <c r="C18" s="42" t="s">
        <v>210</v>
      </c>
      <c r="D18" s="43" t="s">
        <v>239</v>
      </c>
      <c r="E18" s="44">
        <v>685.54899999999998</v>
      </c>
      <c r="F18" s="45">
        <v>45</v>
      </c>
      <c r="G18" s="45">
        <v>45</v>
      </c>
      <c r="H18" s="45">
        <v>85</v>
      </c>
      <c r="I18" s="45">
        <v>85</v>
      </c>
      <c r="J18" s="45">
        <v>50</v>
      </c>
      <c r="K18" s="45">
        <v>50</v>
      </c>
      <c r="L18" s="51">
        <f>F18+H18+J18</f>
        <v>180</v>
      </c>
      <c r="M18" s="52">
        <f>G18+I18+K18</f>
        <v>180</v>
      </c>
      <c r="N18" s="53">
        <f>E18+M18</f>
        <v>865.54899999999998</v>
      </c>
      <c r="O18" t="s">
        <v>29</v>
      </c>
      <c r="P18" s="6"/>
      <c r="Q18" s="6"/>
    </row>
    <row r="19" spans="1:17" ht="26.25" x14ac:dyDescent="0.25">
      <c r="A19" s="77">
        <v>2</v>
      </c>
      <c r="B19" s="50" t="s">
        <v>230</v>
      </c>
      <c r="C19" s="42" t="s">
        <v>231</v>
      </c>
      <c r="D19" s="43" t="s">
        <v>239</v>
      </c>
      <c r="E19" s="48">
        <v>451.67200000000003</v>
      </c>
      <c r="F19" s="48">
        <v>45</v>
      </c>
      <c r="G19" s="48">
        <v>45</v>
      </c>
      <c r="H19" s="48">
        <v>95</v>
      </c>
      <c r="I19" s="48">
        <v>95</v>
      </c>
      <c r="J19" s="48">
        <v>50</v>
      </c>
      <c r="K19" s="48">
        <v>50</v>
      </c>
      <c r="L19" s="51">
        <f t="shared" ref="L19:L23" si="5">F19+H19+J19</f>
        <v>190</v>
      </c>
      <c r="M19" s="52">
        <f t="shared" ref="M19:M23" si="6">G19+I19+K19</f>
        <v>190</v>
      </c>
      <c r="N19" s="53">
        <f t="shared" ref="N19:N23" si="7">E19+M19</f>
        <v>641.67200000000003</v>
      </c>
      <c r="O19" t="s">
        <v>141</v>
      </c>
    </row>
    <row r="20" spans="1:17" ht="26.25" x14ac:dyDescent="0.25">
      <c r="A20" s="77">
        <v>3</v>
      </c>
      <c r="B20" s="50" t="s">
        <v>188</v>
      </c>
      <c r="C20" s="42" t="s">
        <v>189</v>
      </c>
      <c r="D20" s="43" t="s">
        <v>239</v>
      </c>
      <c r="E20" s="48">
        <v>363.53300000000002</v>
      </c>
      <c r="F20" s="48">
        <v>40</v>
      </c>
      <c r="G20" s="48">
        <v>40</v>
      </c>
      <c r="H20" s="48">
        <v>80</v>
      </c>
      <c r="I20" s="48">
        <v>80</v>
      </c>
      <c r="J20" s="48">
        <v>50</v>
      </c>
      <c r="K20" s="48">
        <v>50</v>
      </c>
      <c r="L20" s="51">
        <f t="shared" si="5"/>
        <v>170</v>
      </c>
      <c r="M20" s="52">
        <f t="shared" si="6"/>
        <v>170</v>
      </c>
      <c r="N20" s="53">
        <f t="shared" si="7"/>
        <v>533.53300000000002</v>
      </c>
      <c r="O20" t="s">
        <v>70</v>
      </c>
    </row>
    <row r="21" spans="1:17" ht="26.25" x14ac:dyDescent="0.25">
      <c r="A21" s="85">
        <v>4</v>
      </c>
      <c r="B21" s="50" t="s">
        <v>194</v>
      </c>
      <c r="C21" s="42" t="s">
        <v>195</v>
      </c>
      <c r="D21" s="43" t="s">
        <v>239</v>
      </c>
      <c r="E21" s="48">
        <v>426.14299999999997</v>
      </c>
      <c r="F21" s="48">
        <v>50</v>
      </c>
      <c r="G21" s="48">
        <v>50</v>
      </c>
      <c r="H21" s="48">
        <v>100</v>
      </c>
      <c r="I21" s="48">
        <v>100</v>
      </c>
      <c r="J21" s="48">
        <v>50</v>
      </c>
      <c r="K21" s="48">
        <v>50</v>
      </c>
      <c r="L21" s="51">
        <f t="shared" si="5"/>
        <v>200</v>
      </c>
      <c r="M21" s="52">
        <f t="shared" si="6"/>
        <v>200</v>
      </c>
      <c r="N21" s="53">
        <f t="shared" si="7"/>
        <v>626.14300000000003</v>
      </c>
      <c r="O21" t="s">
        <v>29</v>
      </c>
    </row>
    <row r="22" spans="1:17" ht="26.25" x14ac:dyDescent="0.25">
      <c r="A22" s="85">
        <v>5</v>
      </c>
      <c r="B22" s="50" t="s">
        <v>228</v>
      </c>
      <c r="C22" s="42" t="s">
        <v>229</v>
      </c>
      <c r="D22" s="43" t="s">
        <v>239</v>
      </c>
      <c r="E22" s="48">
        <v>376.51900000000001</v>
      </c>
      <c r="F22" s="48">
        <v>40</v>
      </c>
      <c r="G22" s="48">
        <v>40</v>
      </c>
      <c r="H22" s="48">
        <v>80</v>
      </c>
      <c r="I22" s="48">
        <v>80</v>
      </c>
      <c r="J22" s="48">
        <v>50</v>
      </c>
      <c r="K22" s="48">
        <v>50</v>
      </c>
      <c r="L22" s="51">
        <f t="shared" si="5"/>
        <v>170</v>
      </c>
      <c r="M22" s="52">
        <f t="shared" si="6"/>
        <v>170</v>
      </c>
      <c r="N22" s="53">
        <f t="shared" si="7"/>
        <v>546.51900000000001</v>
      </c>
      <c r="O22" t="s">
        <v>141</v>
      </c>
    </row>
    <row r="23" spans="1:17" ht="26.25" x14ac:dyDescent="0.25">
      <c r="A23" s="85">
        <v>6</v>
      </c>
      <c r="B23" s="50" t="s">
        <v>192</v>
      </c>
      <c r="C23" s="42" t="s">
        <v>193</v>
      </c>
      <c r="D23" s="43" t="s">
        <v>239</v>
      </c>
      <c r="E23" s="48">
        <v>529.95699999999999</v>
      </c>
      <c r="F23" s="48">
        <v>45</v>
      </c>
      <c r="G23" s="48">
        <v>45</v>
      </c>
      <c r="H23" s="48">
        <v>85</v>
      </c>
      <c r="I23" s="48">
        <v>85</v>
      </c>
      <c r="J23" s="48">
        <v>50</v>
      </c>
      <c r="K23" s="48">
        <v>50</v>
      </c>
      <c r="L23" s="51">
        <f t="shared" si="5"/>
        <v>180</v>
      </c>
      <c r="M23" s="52">
        <f t="shared" si="6"/>
        <v>180</v>
      </c>
      <c r="N23" s="53">
        <f t="shared" si="7"/>
        <v>709.95699999999999</v>
      </c>
      <c r="O23" t="s">
        <v>141</v>
      </c>
    </row>
  </sheetData>
  <sheetProtection algorithmName="SHA-512" hashValue="jl81sY8TQiIusY9GWOO+Vb9We/BiJQDq6TehMDzj1uMa8P9buqqVzBKeUzS1TJATpzfJGkb7tYZLULi544VusQ==" saltValue="tWMha6Y0D4sGyvf9DDRHUg==" spinCount="100000" sheet="1" objects="1" scenarios="1"/>
  <mergeCells count="8">
    <mergeCell ref="F16:I16"/>
    <mergeCell ref="J16:K16"/>
    <mergeCell ref="A17:E17"/>
    <mergeCell ref="A1:Q1"/>
    <mergeCell ref="F3:I3"/>
    <mergeCell ref="J3:K3"/>
    <mergeCell ref="A4:E4"/>
    <mergeCell ref="A14:Q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0"/>
  <sheetViews>
    <sheetView workbookViewId="0">
      <selection activeCell="N5" sqref="N5:N10"/>
    </sheetView>
  </sheetViews>
  <sheetFormatPr defaultRowHeight="15" x14ac:dyDescent="0.25"/>
  <cols>
    <col min="3" max="3" width="15.28515625" customWidth="1"/>
    <col min="4" max="4" width="17.5703125" customWidth="1"/>
    <col min="5" max="5" width="17.85546875" customWidth="1"/>
    <col min="7" max="7" width="11.42578125" bestFit="1" customWidth="1"/>
    <col min="12" max="12" width="10" customWidth="1"/>
    <col min="13" max="13" width="11.42578125" customWidth="1"/>
    <col min="14" max="14" width="14" customWidth="1"/>
  </cols>
  <sheetData>
    <row r="1" spans="1:17" ht="33" customHeight="1" x14ac:dyDescent="0.25">
      <c r="A1" s="147" t="s">
        <v>146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5.75" x14ac:dyDescent="0.25">
      <c r="A2" s="39"/>
      <c r="O2" s="6"/>
      <c r="P2" s="6"/>
      <c r="Q2" s="6"/>
    </row>
    <row r="3" spans="1:17" ht="90" x14ac:dyDescent="0.25">
      <c r="A3" s="8" t="s">
        <v>0</v>
      </c>
      <c r="B3" s="5" t="s">
        <v>1</v>
      </c>
      <c r="C3" s="5" t="s">
        <v>35</v>
      </c>
      <c r="D3" s="5" t="s">
        <v>2</v>
      </c>
      <c r="E3" s="71" t="s">
        <v>6</v>
      </c>
      <c r="F3" s="158" t="s">
        <v>7</v>
      </c>
      <c r="G3" s="159"/>
      <c r="H3" s="159"/>
      <c r="I3" s="160"/>
      <c r="J3" s="158" t="s">
        <v>8</v>
      </c>
      <c r="K3" s="160"/>
      <c r="L3" s="72" t="s">
        <v>9</v>
      </c>
      <c r="M3" s="72" t="s">
        <v>10</v>
      </c>
      <c r="N3" s="72" t="s">
        <v>11</v>
      </c>
      <c r="O3" s="6"/>
      <c r="P3" s="6"/>
      <c r="Q3" s="6"/>
    </row>
    <row r="4" spans="1:17" ht="81.599999999999994" customHeight="1" x14ac:dyDescent="0.25">
      <c r="A4" s="155" t="s">
        <v>147</v>
      </c>
      <c r="B4" s="155"/>
      <c r="C4" s="155"/>
      <c r="D4" s="155"/>
      <c r="E4" s="156"/>
      <c r="F4" s="5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55" t="s">
        <v>13</v>
      </c>
      <c r="L4" s="56"/>
      <c r="M4" s="57"/>
      <c r="N4" s="57"/>
      <c r="O4" s="6"/>
      <c r="P4" s="6"/>
      <c r="Q4" s="6"/>
    </row>
    <row r="5" spans="1:17" ht="26.25" x14ac:dyDescent="0.25">
      <c r="A5" s="77">
        <v>1</v>
      </c>
      <c r="B5" s="48" t="s">
        <v>102</v>
      </c>
      <c r="C5" s="60" t="s">
        <v>103</v>
      </c>
      <c r="D5" s="43" t="s">
        <v>148</v>
      </c>
      <c r="E5" s="48">
        <v>19.056000000000001</v>
      </c>
      <c r="F5" s="48">
        <v>1</v>
      </c>
      <c r="G5" s="118">
        <f t="shared" ref="G5:G6" si="0">F5*$G$7/$F$7</f>
        <v>2.7777777777777777</v>
      </c>
      <c r="H5" s="102">
        <v>55</v>
      </c>
      <c r="I5" s="102">
        <f>H5*I6/H6</f>
        <v>61.111111111111114</v>
      </c>
      <c r="J5" s="102">
        <v>50</v>
      </c>
      <c r="K5" s="102">
        <v>50</v>
      </c>
      <c r="L5" s="102">
        <f>F5+H5+J5</f>
        <v>106</v>
      </c>
      <c r="M5" s="102">
        <f>G5+I5+K5</f>
        <v>113.88888888888889</v>
      </c>
      <c r="N5" s="102">
        <f>E5+M5</f>
        <v>132.9448888888889</v>
      </c>
      <c r="O5" t="s">
        <v>29</v>
      </c>
    </row>
    <row r="6" spans="1:17" ht="26.25" x14ac:dyDescent="0.25">
      <c r="A6" s="77">
        <v>2</v>
      </c>
      <c r="B6" s="48" t="s">
        <v>27</v>
      </c>
      <c r="C6" s="60" t="s">
        <v>65</v>
      </c>
      <c r="D6" s="43" t="s">
        <v>148</v>
      </c>
      <c r="E6" s="48">
        <v>469.37200000000001</v>
      </c>
      <c r="F6" s="48">
        <v>5</v>
      </c>
      <c r="G6" s="118">
        <f t="shared" si="0"/>
        <v>13.888888888888889</v>
      </c>
      <c r="H6" s="102">
        <v>90</v>
      </c>
      <c r="I6" s="102">
        <v>100</v>
      </c>
      <c r="J6" s="102">
        <v>45</v>
      </c>
      <c r="K6" s="102">
        <v>45</v>
      </c>
      <c r="L6" s="102">
        <f t="shared" ref="L6:L10" si="1">F6+H6+J6</f>
        <v>140</v>
      </c>
      <c r="M6" s="102">
        <f t="shared" ref="M6:M10" si="2">G6+I6+K6</f>
        <v>158.88888888888889</v>
      </c>
      <c r="N6" s="102">
        <f t="shared" ref="N6:N10" si="3">E6+M6</f>
        <v>628.26088888888887</v>
      </c>
      <c r="O6" t="s">
        <v>71</v>
      </c>
    </row>
    <row r="7" spans="1:17" ht="26.25" x14ac:dyDescent="0.25">
      <c r="A7" s="77">
        <v>3</v>
      </c>
      <c r="B7" s="48" t="s">
        <v>62</v>
      </c>
      <c r="C7" s="60" t="s">
        <v>67</v>
      </c>
      <c r="D7" s="43" t="s">
        <v>148</v>
      </c>
      <c r="E7" s="48">
        <v>865.41200000000003</v>
      </c>
      <c r="F7" s="48">
        <v>18</v>
      </c>
      <c r="G7" s="102">
        <v>50</v>
      </c>
      <c r="H7" s="102">
        <v>75</v>
      </c>
      <c r="I7" s="102">
        <f>H7*$I$6/$H$6</f>
        <v>83.333333333333329</v>
      </c>
      <c r="J7" s="102">
        <v>50</v>
      </c>
      <c r="K7" s="102">
        <v>50</v>
      </c>
      <c r="L7" s="102">
        <f t="shared" si="1"/>
        <v>143</v>
      </c>
      <c r="M7" s="102">
        <f t="shared" si="2"/>
        <v>183.33333333333331</v>
      </c>
      <c r="N7" s="102">
        <f t="shared" si="3"/>
        <v>1048.7453333333333</v>
      </c>
      <c r="O7" t="s">
        <v>69</v>
      </c>
    </row>
    <row r="8" spans="1:17" ht="26.25" x14ac:dyDescent="0.25">
      <c r="A8" s="77">
        <v>4</v>
      </c>
      <c r="B8" s="48" t="s">
        <v>99</v>
      </c>
      <c r="C8" s="60" t="s">
        <v>100</v>
      </c>
      <c r="D8" s="43" t="s">
        <v>148</v>
      </c>
      <c r="E8" s="48">
        <v>315.04500000000002</v>
      </c>
      <c r="F8" s="48">
        <v>2</v>
      </c>
      <c r="G8" s="102">
        <f>F8*$G$7/$F$7</f>
        <v>5.5555555555555554</v>
      </c>
      <c r="H8" s="102">
        <v>75</v>
      </c>
      <c r="I8" s="102">
        <f t="shared" ref="I8:I10" si="4">H8*$I$6/$H$6</f>
        <v>83.333333333333329</v>
      </c>
      <c r="J8" s="102">
        <v>40</v>
      </c>
      <c r="K8" s="102">
        <v>40</v>
      </c>
      <c r="L8" s="102">
        <f t="shared" si="1"/>
        <v>117</v>
      </c>
      <c r="M8" s="102">
        <f t="shared" si="2"/>
        <v>128.88888888888889</v>
      </c>
      <c r="N8" s="102">
        <f t="shared" si="3"/>
        <v>443.93388888888887</v>
      </c>
      <c r="O8" t="s">
        <v>70</v>
      </c>
    </row>
    <row r="9" spans="1:17" ht="26.25" x14ac:dyDescent="0.25">
      <c r="A9" s="77">
        <v>5</v>
      </c>
      <c r="B9" s="48" t="s">
        <v>149</v>
      </c>
      <c r="C9" s="60" t="s">
        <v>150</v>
      </c>
      <c r="D9" s="43" t="s">
        <v>148</v>
      </c>
      <c r="E9" s="48">
        <v>504.22800000000001</v>
      </c>
      <c r="F9" s="48">
        <v>3</v>
      </c>
      <c r="G9" s="102">
        <f t="shared" ref="G9:G10" si="5">F9*$G$7/$F$7</f>
        <v>8.3333333333333339</v>
      </c>
      <c r="H9" s="102">
        <v>60</v>
      </c>
      <c r="I9" s="102">
        <f t="shared" si="4"/>
        <v>66.666666666666671</v>
      </c>
      <c r="J9" s="102">
        <v>50</v>
      </c>
      <c r="K9" s="102">
        <v>50</v>
      </c>
      <c r="L9" s="102">
        <f t="shared" si="1"/>
        <v>113</v>
      </c>
      <c r="M9" s="102">
        <f t="shared" si="2"/>
        <v>125</v>
      </c>
      <c r="N9" s="102">
        <f t="shared" si="3"/>
        <v>629.22800000000007</v>
      </c>
      <c r="O9" t="s">
        <v>3</v>
      </c>
    </row>
    <row r="10" spans="1:17" ht="26.25" x14ac:dyDescent="0.25">
      <c r="A10" s="77">
        <v>6</v>
      </c>
      <c r="B10" s="78" t="s">
        <v>82</v>
      </c>
      <c r="C10" s="43" t="s">
        <v>83</v>
      </c>
      <c r="D10" s="43" t="s">
        <v>148</v>
      </c>
      <c r="E10" s="48">
        <v>368.42599999999999</v>
      </c>
      <c r="F10" s="48">
        <v>5</v>
      </c>
      <c r="G10" s="102">
        <f t="shared" si="5"/>
        <v>13.888888888888889</v>
      </c>
      <c r="H10" s="102">
        <v>60</v>
      </c>
      <c r="I10" s="102">
        <f t="shared" si="4"/>
        <v>66.666666666666671</v>
      </c>
      <c r="J10" s="102">
        <v>45</v>
      </c>
      <c r="K10" s="102">
        <v>45</v>
      </c>
      <c r="L10" s="102">
        <f t="shared" si="1"/>
        <v>110</v>
      </c>
      <c r="M10" s="102">
        <f t="shared" si="2"/>
        <v>125.55555555555556</v>
      </c>
      <c r="N10" s="102">
        <f t="shared" si="3"/>
        <v>493.98155555555553</v>
      </c>
      <c r="O10" t="s">
        <v>69</v>
      </c>
    </row>
  </sheetData>
  <sheetProtection algorithmName="SHA-512" hashValue="zbrc2aavY1W9VAxOH5pZZ3troeRvILeO4AuvBeGLaKdZvnIu2PcvdQkEx06oVCSY6APjBCsM/HSrKa0xq72+1g==" saltValue="47AtsS/Cr/lIFaLhkTz/BA==" spinCount="100000" sheet="1" objects="1" scenarios="1"/>
  <mergeCells count="4">
    <mergeCell ref="A1:Q1"/>
    <mergeCell ref="F3:I3"/>
    <mergeCell ref="J3:K3"/>
    <mergeCell ref="A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9"/>
  <sheetViews>
    <sheetView topLeftCell="A13" workbookViewId="0">
      <selection activeCell="N14" sqref="N14:N29"/>
    </sheetView>
  </sheetViews>
  <sheetFormatPr defaultRowHeight="15" x14ac:dyDescent="0.25"/>
  <cols>
    <col min="4" max="4" width="16.85546875" customWidth="1"/>
    <col min="7" max="7" width="11.42578125" bestFit="1" customWidth="1"/>
    <col min="10" max="10" width="16.7109375" customWidth="1"/>
    <col min="12" max="12" width="13.140625" customWidth="1"/>
    <col min="13" max="13" width="11.7109375" customWidth="1"/>
    <col min="14" max="14" width="13.7109375" customWidth="1"/>
  </cols>
  <sheetData>
    <row r="1" spans="1:17" ht="33" customHeight="1" x14ac:dyDescent="0.25">
      <c r="A1" s="147" t="s">
        <v>151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5.75" x14ac:dyDescent="0.25">
      <c r="A2" s="62"/>
      <c r="O2" s="6"/>
      <c r="P2" s="6"/>
      <c r="Q2" s="6"/>
    </row>
    <row r="3" spans="1:17" ht="195" x14ac:dyDescent="0.25">
      <c r="A3" s="8" t="s">
        <v>0</v>
      </c>
      <c r="B3" s="5" t="s">
        <v>1</v>
      </c>
      <c r="C3" s="5" t="s">
        <v>35</v>
      </c>
      <c r="D3" s="129" t="s">
        <v>2</v>
      </c>
      <c r="E3" s="71" t="s">
        <v>6</v>
      </c>
      <c r="F3" s="158" t="s">
        <v>7</v>
      </c>
      <c r="G3" s="159"/>
      <c r="H3" s="159"/>
      <c r="I3" s="160"/>
      <c r="J3" s="158" t="s">
        <v>8</v>
      </c>
      <c r="K3" s="160"/>
      <c r="L3" s="72" t="s">
        <v>9</v>
      </c>
      <c r="M3" s="72" t="s">
        <v>10</v>
      </c>
      <c r="N3" s="72" t="s">
        <v>11</v>
      </c>
      <c r="O3" s="6"/>
      <c r="P3" s="6"/>
      <c r="Q3" s="6"/>
    </row>
    <row r="4" spans="1:17" ht="81.599999999999994" customHeight="1" x14ac:dyDescent="0.25">
      <c r="A4" s="155" t="s">
        <v>376</v>
      </c>
      <c r="B4" s="155"/>
      <c r="C4" s="155"/>
      <c r="D4" s="155"/>
      <c r="E4" s="156"/>
      <c r="F4" s="5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55" t="s">
        <v>13</v>
      </c>
      <c r="L4" s="56"/>
      <c r="M4" s="57"/>
      <c r="N4" s="57"/>
      <c r="O4" s="6"/>
      <c r="P4" s="6"/>
      <c r="Q4" s="6"/>
    </row>
    <row r="5" spans="1:17" x14ac:dyDescent="0.25">
      <c r="A5" s="60">
        <v>1</v>
      </c>
      <c r="B5" s="81" t="s">
        <v>127</v>
      </c>
      <c r="C5" s="81" t="s">
        <v>128</v>
      </c>
      <c r="D5" s="43" t="s">
        <v>152</v>
      </c>
      <c r="E5" s="44">
        <v>618.16999999999996</v>
      </c>
      <c r="F5" s="45">
        <v>45</v>
      </c>
      <c r="G5" s="118">
        <v>50</v>
      </c>
      <c r="H5" s="118">
        <v>80</v>
      </c>
      <c r="I5" s="118">
        <v>100</v>
      </c>
      <c r="J5" s="118">
        <v>50</v>
      </c>
      <c r="K5" s="118">
        <v>50</v>
      </c>
      <c r="L5" s="118">
        <f>F5+H5+J5</f>
        <v>175</v>
      </c>
      <c r="M5" s="118">
        <f>G5+I5+K5</f>
        <v>200</v>
      </c>
      <c r="N5" s="130">
        <f>E5+M5</f>
        <v>818.17</v>
      </c>
      <c r="O5" t="s">
        <v>69</v>
      </c>
      <c r="P5" s="6"/>
      <c r="Q5" s="6"/>
    </row>
    <row r="6" spans="1:17" x14ac:dyDescent="0.25">
      <c r="A6" s="77">
        <v>2</v>
      </c>
      <c r="B6" s="81" t="s">
        <v>116</v>
      </c>
      <c r="C6" s="81" t="s">
        <v>117</v>
      </c>
      <c r="D6" s="43" t="s">
        <v>152</v>
      </c>
      <c r="E6" s="48">
        <v>385.91</v>
      </c>
      <c r="F6" s="48">
        <v>29</v>
      </c>
      <c r="G6" s="102">
        <f>F6*$G$5/$F$5</f>
        <v>32.222222222222221</v>
      </c>
      <c r="H6" s="102">
        <v>65</v>
      </c>
      <c r="I6" s="102">
        <f>H6*$I$5/$H$5</f>
        <v>81.25</v>
      </c>
      <c r="J6" s="102">
        <v>50</v>
      </c>
      <c r="K6" s="102">
        <v>50</v>
      </c>
      <c r="L6" s="118">
        <f t="shared" ref="L6:L8" si="0">F6+H6+J6</f>
        <v>144</v>
      </c>
      <c r="M6" s="118">
        <f t="shared" ref="M6:M8" si="1">G6+I6+K6</f>
        <v>163.47222222222223</v>
      </c>
      <c r="N6" s="130">
        <f t="shared" ref="N6:N8" si="2">E6+M6</f>
        <v>549.38222222222225</v>
      </c>
      <c r="O6" t="s">
        <v>70</v>
      </c>
    </row>
    <row r="7" spans="1:17" x14ac:dyDescent="0.25">
      <c r="A7" s="77">
        <v>3</v>
      </c>
      <c r="B7" s="81" t="s">
        <v>37</v>
      </c>
      <c r="C7" s="81" t="s">
        <v>38</v>
      </c>
      <c r="D7" s="83" t="s">
        <v>152</v>
      </c>
      <c r="E7" s="48">
        <v>392.3</v>
      </c>
      <c r="F7" s="48">
        <v>15</v>
      </c>
      <c r="G7" s="102">
        <f t="shared" ref="G7:G8" si="3">F7*$G$5/$F$5</f>
        <v>16.666666666666668</v>
      </c>
      <c r="H7" s="102">
        <v>65</v>
      </c>
      <c r="I7" s="102">
        <f t="shared" ref="I7:I8" si="4">H7*$I$5/$H$5</f>
        <v>81.25</v>
      </c>
      <c r="J7" s="102">
        <v>50</v>
      </c>
      <c r="K7" s="102">
        <v>50</v>
      </c>
      <c r="L7" s="118">
        <f t="shared" si="0"/>
        <v>130</v>
      </c>
      <c r="M7" s="118">
        <f t="shared" si="1"/>
        <v>147.91666666666669</v>
      </c>
      <c r="N7" s="130">
        <f t="shared" si="2"/>
        <v>540.2166666666667</v>
      </c>
      <c r="O7" t="s">
        <v>153</v>
      </c>
    </row>
    <row r="8" spans="1:17" x14ac:dyDescent="0.25">
      <c r="A8" s="77">
        <v>4</v>
      </c>
      <c r="B8" s="82" t="s">
        <v>112</v>
      </c>
      <c r="C8" s="82" t="s">
        <v>113</v>
      </c>
      <c r="D8" s="83" t="s">
        <v>152</v>
      </c>
      <c r="E8" s="48">
        <v>480.94</v>
      </c>
      <c r="F8" s="48">
        <v>34</v>
      </c>
      <c r="G8" s="102">
        <f t="shared" si="3"/>
        <v>37.777777777777779</v>
      </c>
      <c r="H8" s="102">
        <v>70</v>
      </c>
      <c r="I8" s="102">
        <f t="shared" si="4"/>
        <v>87.5</v>
      </c>
      <c r="J8" s="102">
        <v>50</v>
      </c>
      <c r="K8" s="102">
        <v>50</v>
      </c>
      <c r="L8" s="118">
        <f t="shared" si="0"/>
        <v>154</v>
      </c>
      <c r="M8" s="118">
        <f t="shared" si="1"/>
        <v>175.27777777777777</v>
      </c>
      <c r="N8" s="130">
        <f t="shared" si="2"/>
        <v>656.21777777777777</v>
      </c>
      <c r="O8" t="s">
        <v>69</v>
      </c>
    </row>
    <row r="10" spans="1:17" ht="33" customHeight="1" x14ac:dyDescent="0.25">
      <c r="A10" s="147" t="s">
        <v>151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ht="15.75" x14ac:dyDescent="0.25">
      <c r="A11" s="62"/>
      <c r="O11" s="6"/>
      <c r="P11" s="6"/>
      <c r="Q11" s="6"/>
    </row>
    <row r="12" spans="1:17" ht="195" x14ac:dyDescent="0.25">
      <c r="A12" s="8" t="s">
        <v>0</v>
      </c>
      <c r="B12" s="5" t="s">
        <v>1</v>
      </c>
      <c r="C12" s="5" t="s">
        <v>35</v>
      </c>
      <c r="D12" s="5" t="s">
        <v>2</v>
      </c>
      <c r="E12" s="71" t="s">
        <v>6</v>
      </c>
      <c r="F12" s="158" t="s">
        <v>7</v>
      </c>
      <c r="G12" s="159"/>
      <c r="H12" s="159"/>
      <c r="I12" s="160"/>
      <c r="J12" s="158" t="s">
        <v>8</v>
      </c>
      <c r="K12" s="160"/>
      <c r="L12" s="72" t="s">
        <v>9</v>
      </c>
      <c r="M12" s="72" t="s">
        <v>10</v>
      </c>
      <c r="N12" s="72" t="s">
        <v>11</v>
      </c>
      <c r="O12" s="6"/>
      <c r="P12" s="6"/>
      <c r="Q12" s="6"/>
    </row>
    <row r="13" spans="1:17" ht="81.599999999999994" customHeight="1" x14ac:dyDescent="0.25">
      <c r="A13" s="155" t="s">
        <v>377</v>
      </c>
      <c r="B13" s="155"/>
      <c r="C13" s="155"/>
      <c r="D13" s="155"/>
      <c r="E13" s="156"/>
      <c r="F13" s="55" t="s">
        <v>12</v>
      </c>
      <c r="G13" s="55" t="s">
        <v>13</v>
      </c>
      <c r="H13" s="55" t="s">
        <v>14</v>
      </c>
      <c r="I13" s="55" t="s">
        <v>15</v>
      </c>
      <c r="J13" s="55" t="s">
        <v>16</v>
      </c>
      <c r="K13" s="55" t="s">
        <v>13</v>
      </c>
      <c r="L13" s="56"/>
      <c r="M13" s="57"/>
      <c r="N13" s="57"/>
      <c r="O13" s="6"/>
      <c r="P13" s="6"/>
      <c r="Q13" s="6"/>
    </row>
    <row r="14" spans="1:17" ht="15.75" x14ac:dyDescent="0.25">
      <c r="A14" s="60">
        <v>1</v>
      </c>
      <c r="B14" s="84" t="s">
        <v>91</v>
      </c>
      <c r="C14" s="42" t="s">
        <v>95</v>
      </c>
      <c r="D14" s="43" t="s">
        <v>126</v>
      </c>
      <c r="E14" s="44">
        <v>146.62</v>
      </c>
      <c r="F14" s="52">
        <v>4</v>
      </c>
      <c r="G14" s="118">
        <f>F14*$G$17/$F$17</f>
        <v>4.4444444444444446</v>
      </c>
      <c r="H14" s="118">
        <v>65</v>
      </c>
      <c r="I14" s="118">
        <f>H14*I17/H17</f>
        <v>81.25</v>
      </c>
      <c r="J14" s="118">
        <v>45</v>
      </c>
      <c r="K14" s="118">
        <v>45</v>
      </c>
      <c r="L14" s="118">
        <f>F14+H14+J14</f>
        <v>114</v>
      </c>
      <c r="M14" s="118">
        <f>G14+I14+K14</f>
        <v>130.69444444444446</v>
      </c>
      <c r="N14" s="106">
        <f>E14+M14</f>
        <v>277.31444444444446</v>
      </c>
      <c r="O14" t="s">
        <v>58</v>
      </c>
      <c r="P14" s="6"/>
      <c r="Q14" s="6"/>
    </row>
    <row r="15" spans="1:17" ht="15.75" x14ac:dyDescent="0.25">
      <c r="A15" s="77">
        <v>2</v>
      </c>
      <c r="B15" s="78" t="s">
        <v>124</v>
      </c>
      <c r="C15" s="42" t="s">
        <v>125</v>
      </c>
      <c r="D15" s="43" t="s">
        <v>126</v>
      </c>
      <c r="E15" s="48">
        <v>394.92</v>
      </c>
      <c r="F15" s="119">
        <v>21</v>
      </c>
      <c r="G15" s="118">
        <f t="shared" ref="G15:G16" si="5">F15*$G$17/$F$17</f>
        <v>23.333333333333332</v>
      </c>
      <c r="H15" s="102">
        <v>55</v>
      </c>
      <c r="I15" s="102">
        <f>H15*I17/H17</f>
        <v>68.75</v>
      </c>
      <c r="J15" s="102">
        <v>45</v>
      </c>
      <c r="K15" s="102">
        <v>45</v>
      </c>
      <c r="L15" s="118">
        <f t="shared" ref="L15:L29" si="6">F15+H15+J15</f>
        <v>121</v>
      </c>
      <c r="M15" s="118">
        <f t="shared" ref="M15:M29" si="7">G15+I15+K15</f>
        <v>137.08333333333331</v>
      </c>
      <c r="N15" s="106">
        <f t="shared" ref="N15:N29" si="8">E15+M15</f>
        <v>532.00333333333333</v>
      </c>
      <c r="O15" t="s">
        <v>60</v>
      </c>
    </row>
    <row r="16" spans="1:17" ht="15.75" x14ac:dyDescent="0.25">
      <c r="A16" s="77">
        <v>3</v>
      </c>
      <c r="B16" s="78" t="s">
        <v>154</v>
      </c>
      <c r="C16" s="42" t="s">
        <v>155</v>
      </c>
      <c r="D16" s="43" t="s">
        <v>126</v>
      </c>
      <c r="E16" s="48">
        <v>295.89</v>
      </c>
      <c r="F16" s="119">
        <v>10</v>
      </c>
      <c r="G16" s="118">
        <f t="shared" si="5"/>
        <v>11.111111111111111</v>
      </c>
      <c r="H16" s="102">
        <v>65</v>
      </c>
      <c r="I16" s="102">
        <f>H16*I17/H17</f>
        <v>81.25</v>
      </c>
      <c r="J16" s="102">
        <v>50</v>
      </c>
      <c r="K16" s="102">
        <v>50</v>
      </c>
      <c r="L16" s="118">
        <f t="shared" si="6"/>
        <v>125</v>
      </c>
      <c r="M16" s="118">
        <f t="shared" si="7"/>
        <v>142.36111111111111</v>
      </c>
      <c r="N16" s="106">
        <f t="shared" si="8"/>
        <v>438.25111111111107</v>
      </c>
      <c r="O16" t="s">
        <v>23</v>
      </c>
    </row>
    <row r="17" spans="1:15" ht="15.75" x14ac:dyDescent="0.25">
      <c r="A17" s="77">
        <v>4</v>
      </c>
      <c r="B17" s="78" t="s">
        <v>156</v>
      </c>
      <c r="C17" s="42" t="s">
        <v>128</v>
      </c>
      <c r="D17" s="43" t="s">
        <v>126</v>
      </c>
      <c r="E17" s="48">
        <v>565.22</v>
      </c>
      <c r="F17" s="119">
        <v>45</v>
      </c>
      <c r="G17" s="102">
        <v>50</v>
      </c>
      <c r="H17" s="102">
        <v>80</v>
      </c>
      <c r="I17" s="102">
        <v>100</v>
      </c>
      <c r="J17" s="102">
        <v>50</v>
      </c>
      <c r="K17" s="102">
        <v>50</v>
      </c>
      <c r="L17" s="118">
        <f t="shared" si="6"/>
        <v>175</v>
      </c>
      <c r="M17" s="118">
        <f t="shared" si="7"/>
        <v>200</v>
      </c>
      <c r="N17" s="106">
        <f t="shared" si="8"/>
        <v>765.22</v>
      </c>
      <c r="O17" t="s">
        <v>58</v>
      </c>
    </row>
    <row r="18" spans="1:15" ht="15.75" x14ac:dyDescent="0.25">
      <c r="A18" s="85">
        <v>5</v>
      </c>
      <c r="B18" s="78" t="s">
        <v>131</v>
      </c>
      <c r="C18" s="42" t="s">
        <v>115</v>
      </c>
      <c r="D18" s="43" t="s">
        <v>126</v>
      </c>
      <c r="E18" s="48">
        <v>27.07</v>
      </c>
      <c r="F18" s="119">
        <v>43</v>
      </c>
      <c r="G18" s="102">
        <f>F18*$G$17/$F$17</f>
        <v>47.777777777777779</v>
      </c>
      <c r="H18" s="102">
        <v>40</v>
      </c>
      <c r="I18" s="102">
        <f>H18*$I$17/$H$17</f>
        <v>50</v>
      </c>
      <c r="J18" s="102">
        <v>40</v>
      </c>
      <c r="K18" s="102">
        <v>40</v>
      </c>
      <c r="L18" s="118">
        <f t="shared" si="6"/>
        <v>123</v>
      </c>
      <c r="M18" s="118">
        <f t="shared" si="7"/>
        <v>137.77777777777777</v>
      </c>
      <c r="N18" s="106">
        <f t="shared" si="8"/>
        <v>164.84777777777776</v>
      </c>
      <c r="O18" t="s">
        <v>23</v>
      </c>
    </row>
    <row r="19" spans="1:15" ht="15.75" x14ac:dyDescent="0.25">
      <c r="A19" s="85">
        <v>6</v>
      </c>
      <c r="B19" s="78" t="s">
        <v>92</v>
      </c>
      <c r="C19" s="42" t="s">
        <v>96</v>
      </c>
      <c r="D19" s="43" t="s">
        <v>126</v>
      </c>
      <c r="E19" s="48">
        <v>499.44</v>
      </c>
      <c r="F19" s="119">
        <v>43</v>
      </c>
      <c r="G19" s="102">
        <f t="shared" ref="G19:G29" si="9">F19*$G$17/$F$17</f>
        <v>47.777777777777779</v>
      </c>
      <c r="H19" s="102">
        <v>55</v>
      </c>
      <c r="I19" s="102">
        <f t="shared" ref="I19:I28" si="10">H19*$I$17/$H$17</f>
        <v>68.75</v>
      </c>
      <c r="J19" s="102">
        <v>45</v>
      </c>
      <c r="K19" s="102">
        <v>45</v>
      </c>
      <c r="L19" s="118">
        <f t="shared" si="6"/>
        <v>143</v>
      </c>
      <c r="M19" s="118">
        <f t="shared" si="7"/>
        <v>161.52777777777777</v>
      </c>
      <c r="N19" s="106">
        <f t="shared" si="8"/>
        <v>660.96777777777777</v>
      </c>
      <c r="O19" t="s">
        <v>59</v>
      </c>
    </row>
    <row r="20" spans="1:15" ht="15.75" x14ac:dyDescent="0.25">
      <c r="A20" s="85">
        <v>7</v>
      </c>
      <c r="B20" s="78" t="s">
        <v>85</v>
      </c>
      <c r="C20" s="42" t="s">
        <v>87</v>
      </c>
      <c r="D20" s="43" t="s">
        <v>126</v>
      </c>
      <c r="E20" s="48">
        <v>365.11</v>
      </c>
      <c r="F20" s="119">
        <v>20</v>
      </c>
      <c r="G20" s="102">
        <f t="shared" si="9"/>
        <v>22.222222222222221</v>
      </c>
      <c r="H20" s="102">
        <v>50</v>
      </c>
      <c r="I20" s="102">
        <f t="shared" si="10"/>
        <v>62.5</v>
      </c>
      <c r="J20" s="102">
        <v>50</v>
      </c>
      <c r="K20" s="102">
        <v>50</v>
      </c>
      <c r="L20" s="118">
        <f t="shared" si="6"/>
        <v>120</v>
      </c>
      <c r="M20" s="118">
        <f t="shared" si="7"/>
        <v>134.72222222222223</v>
      </c>
      <c r="N20" s="106">
        <f t="shared" si="8"/>
        <v>499.83222222222224</v>
      </c>
      <c r="O20" t="s">
        <v>59</v>
      </c>
    </row>
    <row r="21" spans="1:15" ht="15.75" x14ac:dyDescent="0.25">
      <c r="A21" s="85">
        <v>8</v>
      </c>
      <c r="B21" s="78" t="s">
        <v>157</v>
      </c>
      <c r="C21" s="42" t="s">
        <v>158</v>
      </c>
      <c r="D21" s="43" t="s">
        <v>126</v>
      </c>
      <c r="E21" s="48">
        <v>290.87</v>
      </c>
      <c r="F21" s="119">
        <v>11</v>
      </c>
      <c r="G21" s="102">
        <f t="shared" si="9"/>
        <v>12.222222222222221</v>
      </c>
      <c r="H21" s="102">
        <v>70</v>
      </c>
      <c r="I21" s="102">
        <f t="shared" si="10"/>
        <v>87.5</v>
      </c>
      <c r="J21" s="102">
        <v>50</v>
      </c>
      <c r="K21" s="102">
        <v>50</v>
      </c>
      <c r="L21" s="118">
        <f t="shared" si="6"/>
        <v>131</v>
      </c>
      <c r="M21" s="118">
        <f t="shared" si="7"/>
        <v>149.72222222222223</v>
      </c>
      <c r="N21" s="106">
        <f t="shared" si="8"/>
        <v>440.59222222222223</v>
      </c>
      <c r="O21" t="s">
        <v>24</v>
      </c>
    </row>
    <row r="22" spans="1:15" ht="15.75" x14ac:dyDescent="0.25">
      <c r="A22" s="85">
        <v>9</v>
      </c>
      <c r="B22" s="78" t="s">
        <v>133</v>
      </c>
      <c r="C22" s="42" t="s">
        <v>134</v>
      </c>
      <c r="D22" s="43" t="s">
        <v>126</v>
      </c>
      <c r="E22" s="48">
        <v>131.07</v>
      </c>
      <c r="F22" s="119">
        <v>6</v>
      </c>
      <c r="G22" s="102">
        <f t="shared" si="9"/>
        <v>6.666666666666667</v>
      </c>
      <c r="H22" s="102">
        <v>58</v>
      </c>
      <c r="I22" s="102">
        <f t="shared" si="10"/>
        <v>72.5</v>
      </c>
      <c r="J22" s="102">
        <v>45</v>
      </c>
      <c r="K22" s="102">
        <v>45</v>
      </c>
      <c r="L22" s="118">
        <f t="shared" si="6"/>
        <v>109</v>
      </c>
      <c r="M22" s="118">
        <f t="shared" si="7"/>
        <v>124.16666666666667</v>
      </c>
      <c r="N22" s="106">
        <f t="shared" si="8"/>
        <v>255.23666666666668</v>
      </c>
      <c r="O22" t="s">
        <v>59</v>
      </c>
    </row>
    <row r="23" spans="1:15" ht="15.75" x14ac:dyDescent="0.25">
      <c r="A23" s="85">
        <v>10</v>
      </c>
      <c r="B23" s="78" t="s">
        <v>90</v>
      </c>
      <c r="C23" s="42" t="s">
        <v>94</v>
      </c>
      <c r="D23" s="43" t="s">
        <v>126</v>
      </c>
      <c r="E23" s="48">
        <v>230.58</v>
      </c>
      <c r="F23" s="119">
        <v>14</v>
      </c>
      <c r="G23" s="102">
        <f t="shared" si="9"/>
        <v>15.555555555555555</v>
      </c>
      <c r="H23" s="102">
        <v>65</v>
      </c>
      <c r="I23" s="102">
        <f t="shared" si="10"/>
        <v>81.25</v>
      </c>
      <c r="J23" s="102">
        <v>50</v>
      </c>
      <c r="K23" s="102">
        <v>50</v>
      </c>
      <c r="L23" s="118">
        <f t="shared" si="6"/>
        <v>129</v>
      </c>
      <c r="M23" s="118">
        <f t="shared" si="7"/>
        <v>146.80555555555554</v>
      </c>
      <c r="N23" s="106">
        <f t="shared" si="8"/>
        <v>377.38555555555558</v>
      </c>
      <c r="O23" t="s">
        <v>23</v>
      </c>
    </row>
    <row r="24" spans="1:15" ht="15.75" x14ac:dyDescent="0.25">
      <c r="A24" s="85">
        <v>11</v>
      </c>
      <c r="B24" s="78" t="s">
        <v>110</v>
      </c>
      <c r="C24" s="42" t="s">
        <v>111</v>
      </c>
      <c r="D24" s="43" t="s">
        <v>126</v>
      </c>
      <c r="E24" s="48">
        <v>68.7</v>
      </c>
      <c r="F24" s="119">
        <v>3</v>
      </c>
      <c r="G24" s="102">
        <f t="shared" si="9"/>
        <v>3.3333333333333335</v>
      </c>
      <c r="H24" s="102">
        <v>75</v>
      </c>
      <c r="I24" s="102">
        <f t="shared" si="10"/>
        <v>93.75</v>
      </c>
      <c r="J24" s="102">
        <v>45</v>
      </c>
      <c r="K24" s="102">
        <v>45</v>
      </c>
      <c r="L24" s="118">
        <f t="shared" si="6"/>
        <v>123</v>
      </c>
      <c r="M24" s="118">
        <f t="shared" si="7"/>
        <v>142.08333333333331</v>
      </c>
      <c r="N24" s="106">
        <f t="shared" si="8"/>
        <v>210.7833333333333</v>
      </c>
      <c r="O24" t="s">
        <v>60</v>
      </c>
    </row>
    <row r="25" spans="1:15" ht="15.75" x14ac:dyDescent="0.25">
      <c r="A25" s="85">
        <v>12</v>
      </c>
      <c r="B25" s="78" t="s">
        <v>112</v>
      </c>
      <c r="C25" s="42" t="s">
        <v>113</v>
      </c>
      <c r="D25" s="43" t="s">
        <v>126</v>
      </c>
      <c r="E25" s="48">
        <v>477.58</v>
      </c>
      <c r="F25" s="119">
        <v>34</v>
      </c>
      <c r="G25" s="102">
        <f t="shared" si="9"/>
        <v>37.777777777777779</v>
      </c>
      <c r="H25" s="102">
        <v>70</v>
      </c>
      <c r="I25" s="102">
        <f t="shared" si="10"/>
        <v>87.5</v>
      </c>
      <c r="J25" s="102">
        <v>50</v>
      </c>
      <c r="K25" s="102">
        <v>50</v>
      </c>
      <c r="L25" s="118">
        <f t="shared" si="6"/>
        <v>154</v>
      </c>
      <c r="M25" s="118">
        <f t="shared" si="7"/>
        <v>175.27777777777777</v>
      </c>
      <c r="N25" s="106">
        <f t="shared" si="8"/>
        <v>652.85777777777776</v>
      </c>
      <c r="O25" t="s">
        <v>23</v>
      </c>
    </row>
    <row r="26" spans="1:15" ht="15.75" x14ac:dyDescent="0.25">
      <c r="A26" s="85">
        <v>13</v>
      </c>
      <c r="B26" s="78" t="s">
        <v>137</v>
      </c>
      <c r="C26" s="42" t="s">
        <v>138</v>
      </c>
      <c r="D26" s="43" t="s">
        <v>126</v>
      </c>
      <c r="E26" s="48">
        <v>46.39</v>
      </c>
      <c r="F26" s="119">
        <v>18</v>
      </c>
      <c r="G26" s="102">
        <f t="shared" si="9"/>
        <v>20</v>
      </c>
      <c r="H26" s="102">
        <v>70</v>
      </c>
      <c r="I26" s="102">
        <f t="shared" si="10"/>
        <v>87.5</v>
      </c>
      <c r="J26" s="102">
        <v>45</v>
      </c>
      <c r="K26" s="102">
        <v>45</v>
      </c>
      <c r="L26" s="118">
        <f t="shared" si="6"/>
        <v>133</v>
      </c>
      <c r="M26" s="118">
        <f t="shared" si="7"/>
        <v>152.5</v>
      </c>
      <c r="N26" s="106">
        <f t="shared" si="8"/>
        <v>198.89</v>
      </c>
      <c r="O26" t="s">
        <v>24</v>
      </c>
    </row>
    <row r="27" spans="1:15" ht="15.75" x14ac:dyDescent="0.25">
      <c r="A27" s="85">
        <v>14</v>
      </c>
      <c r="B27" s="78" t="s">
        <v>47</v>
      </c>
      <c r="C27" s="42" t="s">
        <v>49</v>
      </c>
      <c r="D27" s="43" t="s">
        <v>126</v>
      </c>
      <c r="E27" s="48">
        <v>461.18</v>
      </c>
      <c r="F27" s="119">
        <v>29</v>
      </c>
      <c r="G27" s="102">
        <f t="shared" si="9"/>
        <v>32.222222222222221</v>
      </c>
      <c r="H27" s="102">
        <v>65</v>
      </c>
      <c r="I27" s="102">
        <f t="shared" si="10"/>
        <v>81.25</v>
      </c>
      <c r="J27" s="102">
        <v>50</v>
      </c>
      <c r="K27" s="102">
        <v>50</v>
      </c>
      <c r="L27" s="118">
        <f t="shared" si="6"/>
        <v>144</v>
      </c>
      <c r="M27" s="118">
        <f t="shared" si="7"/>
        <v>163.47222222222223</v>
      </c>
      <c r="N27" s="106">
        <f t="shared" si="8"/>
        <v>624.65222222222224</v>
      </c>
      <c r="O27" t="s">
        <v>59</v>
      </c>
    </row>
    <row r="28" spans="1:15" ht="15.75" x14ac:dyDescent="0.25">
      <c r="A28" s="85">
        <v>15</v>
      </c>
      <c r="B28" s="78" t="s">
        <v>52</v>
      </c>
      <c r="C28" s="42" t="s">
        <v>56</v>
      </c>
      <c r="D28" s="43" t="s">
        <v>126</v>
      </c>
      <c r="E28" s="48">
        <v>276.35000000000002</v>
      </c>
      <c r="F28" s="119">
        <v>15</v>
      </c>
      <c r="G28" s="102">
        <f t="shared" si="9"/>
        <v>16.666666666666668</v>
      </c>
      <c r="H28" s="102">
        <v>70</v>
      </c>
      <c r="I28" s="102">
        <f t="shared" si="10"/>
        <v>87.5</v>
      </c>
      <c r="J28" s="102">
        <v>45</v>
      </c>
      <c r="K28" s="102">
        <v>45</v>
      </c>
      <c r="L28" s="118">
        <f t="shared" si="6"/>
        <v>130</v>
      </c>
      <c r="M28" s="118">
        <f t="shared" si="7"/>
        <v>149.16666666666669</v>
      </c>
      <c r="N28" s="106">
        <f t="shared" si="8"/>
        <v>425.51666666666671</v>
      </c>
      <c r="O28" t="s">
        <v>24</v>
      </c>
    </row>
    <row r="29" spans="1:15" ht="15.75" x14ac:dyDescent="0.25">
      <c r="A29" s="85">
        <v>16</v>
      </c>
      <c r="B29" s="78" t="s">
        <v>106</v>
      </c>
      <c r="C29" s="42" t="s">
        <v>107</v>
      </c>
      <c r="D29" s="43" t="s">
        <v>126</v>
      </c>
      <c r="E29" s="48">
        <v>239.16</v>
      </c>
      <c r="F29" s="119">
        <v>4</v>
      </c>
      <c r="G29" s="102">
        <f t="shared" si="9"/>
        <v>4.4444444444444446</v>
      </c>
      <c r="H29" s="102">
        <v>80</v>
      </c>
      <c r="I29" s="102">
        <v>100</v>
      </c>
      <c r="J29" s="102">
        <v>45</v>
      </c>
      <c r="K29" s="102">
        <v>45</v>
      </c>
      <c r="L29" s="118">
        <f t="shared" si="6"/>
        <v>129</v>
      </c>
      <c r="M29" s="118">
        <f t="shared" si="7"/>
        <v>149.44444444444446</v>
      </c>
      <c r="N29" s="106">
        <f t="shared" si="8"/>
        <v>388.60444444444443</v>
      </c>
      <c r="O29" t="s">
        <v>60</v>
      </c>
    </row>
  </sheetData>
  <sheetProtection algorithmName="SHA-512" hashValue="Zy/Stbt68jr2kAi2H0Q2UgtyvKrlQjFGMXfY90UO3aekm4ruxsloJIWWgAXfEeIJ/GjUqszxtEDBzplNUuUiIA==" saltValue="dWyMknlr6MgloIgHFm3oFw==" spinCount="100000" sheet="1" objects="1" scenarios="1"/>
  <mergeCells count="8">
    <mergeCell ref="A13:E13"/>
    <mergeCell ref="A1:Q1"/>
    <mergeCell ref="F3:I3"/>
    <mergeCell ref="J3:K3"/>
    <mergeCell ref="A4:E4"/>
    <mergeCell ref="A10:Q10"/>
    <mergeCell ref="F12:I12"/>
    <mergeCell ref="J12:K12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54"/>
  <sheetViews>
    <sheetView topLeftCell="A43" workbookViewId="0">
      <selection activeCell="C31" sqref="C31:C32"/>
    </sheetView>
  </sheetViews>
  <sheetFormatPr defaultRowHeight="15" x14ac:dyDescent="0.25"/>
  <cols>
    <col min="2" max="2" width="11.42578125" customWidth="1"/>
    <col min="4" max="4" width="16.5703125" customWidth="1"/>
    <col min="5" max="5" width="16.7109375" customWidth="1"/>
    <col min="10" max="10" width="16.7109375" customWidth="1"/>
    <col min="12" max="12" width="12.140625" customWidth="1"/>
    <col min="13" max="13" width="12.28515625" customWidth="1"/>
    <col min="14" max="14" width="12" customWidth="1"/>
  </cols>
  <sheetData>
    <row r="1" spans="1:17" ht="33" customHeight="1" x14ac:dyDescent="0.25">
      <c r="A1" s="147" t="s">
        <v>159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5.75" x14ac:dyDescent="0.25">
      <c r="A2" s="62"/>
      <c r="O2" s="6"/>
      <c r="P2" s="6"/>
      <c r="Q2" s="6"/>
    </row>
    <row r="3" spans="1:17" ht="105" x14ac:dyDescent="0.25">
      <c r="A3" s="8" t="s">
        <v>0</v>
      </c>
      <c r="B3" s="5" t="s">
        <v>1</v>
      </c>
      <c r="C3" s="5" t="s">
        <v>35</v>
      </c>
      <c r="D3" s="5" t="s">
        <v>2</v>
      </c>
      <c r="E3" s="71" t="s">
        <v>6</v>
      </c>
      <c r="F3" s="158" t="s">
        <v>7</v>
      </c>
      <c r="G3" s="159"/>
      <c r="H3" s="159"/>
      <c r="I3" s="160"/>
      <c r="J3" s="158" t="s">
        <v>8</v>
      </c>
      <c r="K3" s="160"/>
      <c r="L3" s="72" t="s">
        <v>9</v>
      </c>
      <c r="M3" s="72" t="s">
        <v>10</v>
      </c>
      <c r="N3" s="72" t="s">
        <v>11</v>
      </c>
      <c r="O3" s="6"/>
      <c r="P3" s="6"/>
      <c r="Q3" s="6"/>
    </row>
    <row r="4" spans="1:17" ht="81.599999999999994" customHeight="1" x14ac:dyDescent="0.25">
      <c r="A4" s="155" t="s">
        <v>160</v>
      </c>
      <c r="B4" s="155"/>
      <c r="C4" s="155"/>
      <c r="D4" s="155"/>
      <c r="E4" s="156"/>
      <c r="F4" s="5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55" t="s">
        <v>13</v>
      </c>
      <c r="L4" s="56"/>
      <c r="M4" s="57"/>
      <c r="N4" s="57"/>
      <c r="O4" s="6"/>
      <c r="P4" s="6"/>
      <c r="Q4" s="6"/>
    </row>
    <row r="5" spans="1:17" x14ac:dyDescent="0.25">
      <c r="A5" s="60">
        <v>1</v>
      </c>
      <c r="B5" s="3" t="s">
        <v>161</v>
      </c>
      <c r="C5" s="3" t="s">
        <v>162</v>
      </c>
      <c r="D5" s="43" t="s">
        <v>121</v>
      </c>
      <c r="E5" s="44">
        <v>1000</v>
      </c>
      <c r="F5" s="45">
        <v>50</v>
      </c>
      <c r="G5" s="45">
        <v>50</v>
      </c>
      <c r="H5" s="45">
        <v>100</v>
      </c>
      <c r="I5" s="45">
        <v>100</v>
      </c>
      <c r="J5" s="45">
        <v>50</v>
      </c>
      <c r="K5" s="45">
        <v>50</v>
      </c>
      <c r="L5" s="51">
        <f>F5+H5+J5</f>
        <v>200</v>
      </c>
      <c r="M5" s="52">
        <f>G5+I5+K5</f>
        <v>200</v>
      </c>
      <c r="N5" s="75">
        <f>E5+M5</f>
        <v>1200</v>
      </c>
      <c r="O5" t="s">
        <v>3</v>
      </c>
      <c r="P5" s="6"/>
      <c r="Q5" s="6"/>
    </row>
    <row r="7" spans="1:17" ht="33" customHeight="1" x14ac:dyDescent="0.25">
      <c r="A7" s="147" t="s">
        <v>159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1:17" ht="15.75" x14ac:dyDescent="0.25">
      <c r="A8" s="62"/>
      <c r="O8" s="6"/>
      <c r="P8" s="6"/>
      <c r="Q8" s="6"/>
    </row>
    <row r="9" spans="1:17" ht="105" x14ac:dyDescent="0.25">
      <c r="A9" s="8" t="s">
        <v>0</v>
      </c>
      <c r="B9" s="5" t="s">
        <v>1</v>
      </c>
      <c r="C9" s="5" t="s">
        <v>35</v>
      </c>
      <c r="D9" s="5" t="s">
        <v>2</v>
      </c>
      <c r="E9" s="71" t="s">
        <v>6</v>
      </c>
      <c r="F9" s="158" t="s">
        <v>7</v>
      </c>
      <c r="G9" s="159"/>
      <c r="H9" s="159"/>
      <c r="I9" s="160"/>
      <c r="J9" s="158" t="s">
        <v>8</v>
      </c>
      <c r="K9" s="160"/>
      <c r="L9" s="72" t="s">
        <v>9</v>
      </c>
      <c r="M9" s="72" t="s">
        <v>10</v>
      </c>
      <c r="N9" s="72" t="s">
        <v>11</v>
      </c>
      <c r="O9" s="6"/>
      <c r="P9" s="6"/>
      <c r="Q9" s="6"/>
    </row>
    <row r="10" spans="1:17" ht="81.599999999999994" customHeight="1" x14ac:dyDescent="0.25">
      <c r="A10" s="155" t="s">
        <v>163</v>
      </c>
      <c r="B10" s="155"/>
      <c r="C10" s="155"/>
      <c r="D10" s="155"/>
      <c r="E10" s="156"/>
      <c r="F10" s="55" t="s">
        <v>12</v>
      </c>
      <c r="G10" s="55" t="s">
        <v>13</v>
      </c>
      <c r="H10" s="55" t="s">
        <v>14</v>
      </c>
      <c r="I10" s="55" t="s">
        <v>15</v>
      </c>
      <c r="J10" s="55" t="s">
        <v>16</v>
      </c>
      <c r="K10" s="55" t="s">
        <v>13</v>
      </c>
      <c r="L10" s="56"/>
      <c r="M10" s="57"/>
      <c r="N10" s="57"/>
      <c r="O10" s="6"/>
      <c r="P10" s="6"/>
      <c r="Q10" s="6"/>
    </row>
    <row r="11" spans="1:17" ht="15.75" x14ac:dyDescent="0.25">
      <c r="A11" s="77">
        <v>1</v>
      </c>
      <c r="B11" s="50" t="s">
        <v>91</v>
      </c>
      <c r="C11" s="42" t="s">
        <v>95</v>
      </c>
      <c r="D11" s="43" t="s">
        <v>121</v>
      </c>
      <c r="E11" s="48">
        <v>226.85</v>
      </c>
      <c r="F11" s="48">
        <v>4</v>
      </c>
      <c r="G11" s="48">
        <f>F11*G12/F12</f>
        <v>4</v>
      </c>
      <c r="H11" s="48">
        <v>65</v>
      </c>
      <c r="I11" s="48">
        <f>H11*I12/H12</f>
        <v>65</v>
      </c>
      <c r="J11" s="48">
        <v>45</v>
      </c>
      <c r="K11" s="48">
        <v>45</v>
      </c>
      <c r="L11" s="48">
        <f>F11+H11+J11</f>
        <v>114</v>
      </c>
      <c r="M11" s="48">
        <f>G11+I11+K11</f>
        <v>114</v>
      </c>
      <c r="N11" s="48">
        <f>E11+M11</f>
        <v>340.85</v>
      </c>
      <c r="O11" t="s">
        <v>3</v>
      </c>
    </row>
    <row r="12" spans="1:17" ht="15.75" x14ac:dyDescent="0.25">
      <c r="A12" s="77">
        <v>2</v>
      </c>
      <c r="B12" s="50" t="s">
        <v>161</v>
      </c>
      <c r="C12" s="42" t="s">
        <v>162</v>
      </c>
      <c r="D12" s="43" t="s">
        <v>121</v>
      </c>
      <c r="E12" s="48">
        <v>645.61</v>
      </c>
      <c r="F12" s="48">
        <v>50</v>
      </c>
      <c r="G12" s="48">
        <v>50</v>
      </c>
      <c r="H12" s="48">
        <v>100</v>
      </c>
      <c r="I12" s="48">
        <v>100</v>
      </c>
      <c r="J12" s="48">
        <v>50</v>
      </c>
      <c r="K12" s="48">
        <v>50</v>
      </c>
      <c r="L12" s="48">
        <f t="shared" ref="L12:L15" si="0">F12+H12+J12</f>
        <v>200</v>
      </c>
      <c r="M12" s="48">
        <f t="shared" ref="M12:M15" si="1">G12+I12+K12</f>
        <v>200</v>
      </c>
      <c r="N12" s="48">
        <f t="shared" ref="N12:N15" si="2">E12+M12</f>
        <v>845.61</v>
      </c>
      <c r="O12" t="s">
        <v>40</v>
      </c>
    </row>
    <row r="13" spans="1:17" ht="15.75" x14ac:dyDescent="0.25">
      <c r="A13" s="77">
        <v>3</v>
      </c>
      <c r="B13" s="50" t="s">
        <v>135</v>
      </c>
      <c r="C13" s="42" t="s">
        <v>136</v>
      </c>
      <c r="D13" s="43" t="s">
        <v>121</v>
      </c>
      <c r="E13" s="48">
        <v>514.16</v>
      </c>
      <c r="F13" s="48">
        <v>2</v>
      </c>
      <c r="G13" s="48">
        <f>F13*G12/F12</f>
        <v>2</v>
      </c>
      <c r="H13" s="48">
        <v>60</v>
      </c>
      <c r="I13" s="48">
        <f>H13*$I$12/$H$12</f>
        <v>60</v>
      </c>
      <c r="J13" s="48">
        <v>45</v>
      </c>
      <c r="K13" s="48">
        <v>45</v>
      </c>
      <c r="L13" s="48">
        <f t="shared" si="0"/>
        <v>107</v>
      </c>
      <c r="M13" s="48">
        <f t="shared" si="1"/>
        <v>107</v>
      </c>
      <c r="N13" s="48">
        <f t="shared" si="2"/>
        <v>621.16</v>
      </c>
      <c r="O13" t="s">
        <v>40</v>
      </c>
    </row>
    <row r="14" spans="1:17" ht="15.75" x14ac:dyDescent="0.25">
      <c r="A14" s="77">
        <v>4</v>
      </c>
      <c r="B14" s="50" t="s">
        <v>137</v>
      </c>
      <c r="C14" s="42" t="s">
        <v>138</v>
      </c>
      <c r="D14" s="43" t="s">
        <v>121</v>
      </c>
      <c r="E14" s="48">
        <v>53.9</v>
      </c>
      <c r="F14" s="48">
        <v>18</v>
      </c>
      <c r="G14" s="48">
        <f>F14*G12/F12</f>
        <v>18</v>
      </c>
      <c r="H14" s="48">
        <v>70</v>
      </c>
      <c r="I14" s="48">
        <f t="shared" ref="I14:I15" si="3">H14*$I$12/$H$12</f>
        <v>70</v>
      </c>
      <c r="J14" s="48">
        <v>45</v>
      </c>
      <c r="K14" s="48">
        <v>45</v>
      </c>
      <c r="L14" s="48">
        <f t="shared" si="0"/>
        <v>133</v>
      </c>
      <c r="M14" s="48">
        <f t="shared" si="1"/>
        <v>133</v>
      </c>
      <c r="N14" s="48">
        <f t="shared" si="2"/>
        <v>186.9</v>
      </c>
      <c r="O14" t="s">
        <v>3</v>
      </c>
    </row>
    <row r="15" spans="1:17" ht="15.75" x14ac:dyDescent="0.25">
      <c r="A15" s="77">
        <v>5</v>
      </c>
      <c r="B15" s="50" t="s">
        <v>89</v>
      </c>
      <c r="C15" s="42" t="s">
        <v>93</v>
      </c>
      <c r="D15" s="43" t="s">
        <v>121</v>
      </c>
      <c r="E15" s="48">
        <v>245.95</v>
      </c>
      <c r="F15" s="48">
        <v>5</v>
      </c>
      <c r="G15" s="48">
        <f>F15*G12/F12</f>
        <v>5</v>
      </c>
      <c r="H15" s="48">
        <v>80</v>
      </c>
      <c r="I15" s="48">
        <f t="shared" si="3"/>
        <v>80</v>
      </c>
      <c r="J15" s="48">
        <v>50</v>
      </c>
      <c r="K15" s="48">
        <v>50</v>
      </c>
      <c r="L15" s="48">
        <f t="shared" si="0"/>
        <v>135</v>
      </c>
      <c r="M15" s="48">
        <f t="shared" si="1"/>
        <v>135</v>
      </c>
      <c r="N15" s="48">
        <f t="shared" si="2"/>
        <v>380.95</v>
      </c>
      <c r="O15" t="s">
        <v>141</v>
      </c>
    </row>
    <row r="17" spans="1:17" ht="33" customHeight="1" x14ac:dyDescent="0.25">
      <c r="A17" s="147" t="s">
        <v>159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</row>
    <row r="18" spans="1:17" ht="15.75" x14ac:dyDescent="0.25">
      <c r="A18" s="62"/>
      <c r="O18" s="6"/>
      <c r="P18" s="6"/>
      <c r="Q18" s="6"/>
    </row>
    <row r="19" spans="1:17" ht="105" x14ac:dyDescent="0.25">
      <c r="A19" s="8" t="s">
        <v>0</v>
      </c>
      <c r="B19" s="5" t="s">
        <v>1</v>
      </c>
      <c r="C19" s="5" t="s">
        <v>35</v>
      </c>
      <c r="D19" s="5" t="s">
        <v>2</v>
      </c>
      <c r="E19" s="71" t="s">
        <v>6</v>
      </c>
      <c r="F19" s="158" t="s">
        <v>7</v>
      </c>
      <c r="G19" s="159"/>
      <c r="H19" s="159"/>
      <c r="I19" s="160"/>
      <c r="J19" s="158" t="s">
        <v>8</v>
      </c>
      <c r="K19" s="160"/>
      <c r="L19" s="72" t="s">
        <v>9</v>
      </c>
      <c r="M19" s="72" t="s">
        <v>10</v>
      </c>
      <c r="N19" s="72" t="s">
        <v>11</v>
      </c>
      <c r="O19" s="6"/>
      <c r="P19" s="6"/>
      <c r="Q19" s="6"/>
    </row>
    <row r="20" spans="1:17" ht="81.599999999999994" customHeight="1" x14ac:dyDescent="0.25">
      <c r="A20" s="155" t="s">
        <v>164</v>
      </c>
      <c r="B20" s="155"/>
      <c r="C20" s="155"/>
      <c r="D20" s="155"/>
      <c r="E20" s="156"/>
      <c r="F20" s="55" t="s">
        <v>12</v>
      </c>
      <c r="G20" s="55" t="s">
        <v>13</v>
      </c>
      <c r="H20" s="55" t="s">
        <v>14</v>
      </c>
      <c r="I20" s="55" t="s">
        <v>15</v>
      </c>
      <c r="J20" s="55" t="s">
        <v>16</v>
      </c>
      <c r="K20" s="55" t="s">
        <v>13</v>
      </c>
      <c r="L20" s="56"/>
      <c r="M20" s="57"/>
      <c r="N20" s="57"/>
      <c r="O20" s="6"/>
      <c r="P20" s="6"/>
      <c r="Q20" s="6"/>
    </row>
    <row r="21" spans="1:17" ht="15.75" x14ac:dyDescent="0.25">
      <c r="A21" s="60">
        <v>1</v>
      </c>
      <c r="B21" s="50" t="s">
        <v>63</v>
      </c>
      <c r="C21" s="42" t="s">
        <v>165</v>
      </c>
      <c r="D21" s="43" t="s">
        <v>166</v>
      </c>
      <c r="E21" s="44">
        <v>3.65</v>
      </c>
      <c r="F21" s="45">
        <v>0</v>
      </c>
      <c r="G21" s="45">
        <f>F21*G23/F23</f>
        <v>0</v>
      </c>
      <c r="H21" s="45">
        <v>0</v>
      </c>
      <c r="I21" s="45">
        <f>H21*I23/H23</f>
        <v>0</v>
      </c>
      <c r="J21" s="45">
        <v>0</v>
      </c>
      <c r="K21" s="45">
        <v>0</v>
      </c>
      <c r="L21" s="51">
        <f>F21+H21+J21</f>
        <v>0</v>
      </c>
      <c r="M21" s="52">
        <f>G21+I21+K21</f>
        <v>0</v>
      </c>
      <c r="N21" s="53">
        <f>E21+M21</f>
        <v>3.65</v>
      </c>
      <c r="O21" t="s">
        <v>70</v>
      </c>
      <c r="P21" s="6"/>
      <c r="Q21" s="6"/>
    </row>
    <row r="22" spans="1:17" ht="15.75" x14ac:dyDescent="0.25">
      <c r="A22" s="77">
        <v>2</v>
      </c>
      <c r="B22" s="50" t="s">
        <v>102</v>
      </c>
      <c r="C22" s="42" t="s">
        <v>103</v>
      </c>
      <c r="D22" s="43" t="s">
        <v>166</v>
      </c>
      <c r="E22" s="48">
        <v>30.867000000000001</v>
      </c>
      <c r="F22" s="48">
        <v>1</v>
      </c>
      <c r="G22" s="48">
        <v>1</v>
      </c>
      <c r="H22" s="48">
        <v>55</v>
      </c>
      <c r="I22" s="48">
        <f>H22*I23/H23</f>
        <v>68.75</v>
      </c>
      <c r="J22" s="48">
        <v>50</v>
      </c>
      <c r="K22" s="48">
        <v>50</v>
      </c>
      <c r="L22" s="51">
        <f t="shared" ref="L22:L24" si="4">F22+H22+J22</f>
        <v>106</v>
      </c>
      <c r="M22" s="52">
        <f t="shared" ref="M22:M24" si="5">G22+I22+K22</f>
        <v>119.75</v>
      </c>
      <c r="N22" s="53">
        <f t="shared" ref="N22:N24" si="6">E22+M22</f>
        <v>150.61699999999999</v>
      </c>
      <c r="O22" t="s">
        <v>40</v>
      </c>
    </row>
    <row r="23" spans="1:17" ht="15.75" x14ac:dyDescent="0.25">
      <c r="A23" s="77">
        <v>3</v>
      </c>
      <c r="B23" s="50" t="s">
        <v>26</v>
      </c>
      <c r="C23" s="42" t="s">
        <v>101</v>
      </c>
      <c r="D23" s="43" t="s">
        <v>166</v>
      </c>
      <c r="E23" s="48">
        <v>625</v>
      </c>
      <c r="F23" s="48">
        <v>50</v>
      </c>
      <c r="G23" s="48">
        <v>50</v>
      </c>
      <c r="H23" s="48">
        <v>80</v>
      </c>
      <c r="I23" s="48">
        <v>100</v>
      </c>
      <c r="J23" s="48">
        <v>50</v>
      </c>
      <c r="K23" s="48">
        <v>50</v>
      </c>
      <c r="L23" s="51">
        <f t="shared" si="4"/>
        <v>180</v>
      </c>
      <c r="M23" s="52">
        <f t="shared" si="5"/>
        <v>200</v>
      </c>
      <c r="N23" s="53">
        <f t="shared" si="6"/>
        <v>825</v>
      </c>
      <c r="O23" t="s">
        <v>40</v>
      </c>
    </row>
    <row r="24" spans="1:17" ht="15.75" x14ac:dyDescent="0.25">
      <c r="A24" s="77">
        <v>4</v>
      </c>
      <c r="B24" s="50" t="s">
        <v>82</v>
      </c>
      <c r="C24" s="42" t="s">
        <v>83</v>
      </c>
      <c r="D24" s="43" t="s">
        <v>166</v>
      </c>
      <c r="E24" s="48">
        <v>537.07600000000002</v>
      </c>
      <c r="F24" s="48">
        <v>5</v>
      </c>
      <c r="G24" s="48">
        <v>5</v>
      </c>
      <c r="H24" s="48">
        <v>60</v>
      </c>
      <c r="I24" s="48">
        <f>H24*I23/H23</f>
        <v>75</v>
      </c>
      <c r="J24" s="48">
        <v>45</v>
      </c>
      <c r="K24" s="48">
        <v>45</v>
      </c>
      <c r="L24" s="51">
        <f t="shared" si="4"/>
        <v>110</v>
      </c>
      <c r="M24" s="52">
        <f t="shared" si="5"/>
        <v>125</v>
      </c>
      <c r="N24" s="53">
        <f t="shared" si="6"/>
        <v>662.07600000000002</v>
      </c>
      <c r="O24" t="s">
        <v>29</v>
      </c>
    </row>
    <row r="26" spans="1:17" ht="33" customHeight="1" x14ac:dyDescent="0.25">
      <c r="A26" s="147" t="s">
        <v>159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</row>
    <row r="27" spans="1:17" ht="15.75" x14ac:dyDescent="0.25">
      <c r="A27" s="98"/>
      <c r="O27" s="6"/>
      <c r="P27" s="6"/>
      <c r="Q27" s="6"/>
    </row>
    <row r="28" spans="1:17" ht="105" x14ac:dyDescent="0.25">
      <c r="A28" s="8" t="s">
        <v>0</v>
      </c>
      <c r="B28" s="5" t="s">
        <v>1</v>
      </c>
      <c r="C28" s="5" t="s">
        <v>35</v>
      </c>
      <c r="D28" s="5" t="s">
        <v>2</v>
      </c>
      <c r="E28" s="71" t="s">
        <v>6</v>
      </c>
      <c r="F28" s="158" t="s">
        <v>7</v>
      </c>
      <c r="G28" s="159"/>
      <c r="H28" s="159"/>
      <c r="I28" s="160"/>
      <c r="J28" s="158" t="s">
        <v>8</v>
      </c>
      <c r="K28" s="160"/>
      <c r="L28" s="72" t="s">
        <v>9</v>
      </c>
      <c r="M28" s="72" t="s">
        <v>10</v>
      </c>
      <c r="N28" s="72" t="s">
        <v>11</v>
      </c>
      <c r="O28" s="6"/>
      <c r="P28" s="6"/>
      <c r="Q28" s="6"/>
    </row>
    <row r="29" spans="1:17" ht="81.599999999999994" customHeight="1" x14ac:dyDescent="0.25">
      <c r="A29" s="155" t="s">
        <v>248</v>
      </c>
      <c r="B29" s="155"/>
      <c r="C29" s="155"/>
      <c r="D29" s="155"/>
      <c r="E29" s="156"/>
      <c r="F29" s="55" t="s">
        <v>12</v>
      </c>
      <c r="G29" s="55" t="s">
        <v>13</v>
      </c>
      <c r="H29" s="55" t="s">
        <v>14</v>
      </c>
      <c r="I29" s="55" t="s">
        <v>15</v>
      </c>
      <c r="J29" s="55" t="s">
        <v>16</v>
      </c>
      <c r="K29" s="55" t="s">
        <v>13</v>
      </c>
      <c r="L29" s="56"/>
      <c r="M29" s="57"/>
      <c r="N29" s="57"/>
      <c r="O29" s="6"/>
      <c r="P29" s="6"/>
      <c r="Q29" s="6"/>
    </row>
    <row r="30" spans="1:17" ht="30" x14ac:dyDescent="0.25">
      <c r="A30" s="60">
        <v>1</v>
      </c>
      <c r="B30" s="50" t="s">
        <v>209</v>
      </c>
      <c r="C30" s="42" t="s">
        <v>210</v>
      </c>
      <c r="D30" s="43" t="s">
        <v>247</v>
      </c>
      <c r="E30" s="44">
        <v>643.23</v>
      </c>
      <c r="F30" s="45">
        <v>45</v>
      </c>
      <c r="G30" s="45">
        <v>45</v>
      </c>
      <c r="H30" s="45">
        <v>85</v>
      </c>
      <c r="I30" s="45">
        <v>85</v>
      </c>
      <c r="J30" s="45">
        <v>50</v>
      </c>
      <c r="K30" s="45">
        <v>50</v>
      </c>
      <c r="L30" s="51">
        <f>F30+H30+J30</f>
        <v>180</v>
      </c>
      <c r="M30" s="52">
        <f>G30+I30+K30</f>
        <v>180</v>
      </c>
      <c r="N30" s="53">
        <f>E30+M30</f>
        <v>823.23</v>
      </c>
      <c r="O30" s="54" t="s">
        <v>70</v>
      </c>
      <c r="P30" s="6"/>
      <c r="Q30" s="6"/>
    </row>
    <row r="31" spans="1:17" ht="15.75" x14ac:dyDescent="0.25">
      <c r="A31" s="77">
        <v>2</v>
      </c>
      <c r="B31" s="50" t="s">
        <v>236</v>
      </c>
      <c r="C31" s="42" t="s">
        <v>237</v>
      </c>
      <c r="D31" s="43" t="s">
        <v>247</v>
      </c>
      <c r="E31" s="48">
        <v>451.63499999999999</v>
      </c>
      <c r="F31" s="48">
        <v>45</v>
      </c>
      <c r="G31" s="48">
        <v>45</v>
      </c>
      <c r="H31" s="48">
        <v>95</v>
      </c>
      <c r="I31" s="48">
        <v>95</v>
      </c>
      <c r="J31" s="48">
        <v>50</v>
      </c>
      <c r="K31" s="48">
        <v>50</v>
      </c>
      <c r="L31" s="51">
        <f t="shared" ref="L31:L43" si="7">F31+H31+J31</f>
        <v>190</v>
      </c>
      <c r="M31" s="52">
        <f t="shared" ref="M31:M43" si="8">G31+I31+K31</f>
        <v>190</v>
      </c>
      <c r="N31" s="53">
        <f t="shared" ref="N31:N43" si="9">E31+M31</f>
        <v>641.63499999999999</v>
      </c>
      <c r="O31" t="s">
        <v>29</v>
      </c>
    </row>
    <row r="32" spans="1:17" ht="15.75" x14ac:dyDescent="0.25">
      <c r="A32" s="77">
        <v>3</v>
      </c>
      <c r="B32" s="50" t="s">
        <v>190</v>
      </c>
      <c r="C32" s="42" t="s">
        <v>191</v>
      </c>
      <c r="D32" s="43" t="s">
        <v>247</v>
      </c>
      <c r="E32" s="48">
        <v>372.185</v>
      </c>
      <c r="F32" s="48">
        <v>48</v>
      </c>
      <c r="G32" s="48">
        <v>48</v>
      </c>
      <c r="H32" s="48">
        <v>90</v>
      </c>
      <c r="I32" s="48">
        <v>90</v>
      </c>
      <c r="J32" s="48">
        <v>50</v>
      </c>
      <c r="K32" s="48">
        <v>50</v>
      </c>
      <c r="L32" s="51">
        <f t="shared" si="7"/>
        <v>188</v>
      </c>
      <c r="M32" s="52">
        <f t="shared" si="8"/>
        <v>188</v>
      </c>
      <c r="N32" s="53">
        <f t="shared" si="9"/>
        <v>560.18499999999995</v>
      </c>
      <c r="O32" t="s">
        <v>254</v>
      </c>
    </row>
    <row r="33" spans="1:17" ht="15.75" x14ac:dyDescent="0.25">
      <c r="A33" s="77">
        <v>4</v>
      </c>
      <c r="B33" s="50" t="s">
        <v>186</v>
      </c>
      <c r="C33" s="42" t="s">
        <v>187</v>
      </c>
      <c r="D33" s="43" t="s">
        <v>247</v>
      </c>
      <c r="E33" s="48">
        <v>303.49200000000002</v>
      </c>
      <c r="F33" s="48">
        <v>50</v>
      </c>
      <c r="G33" s="48">
        <v>50</v>
      </c>
      <c r="H33" s="48">
        <v>80</v>
      </c>
      <c r="I33" s="48">
        <v>80</v>
      </c>
      <c r="J33" s="48">
        <v>40</v>
      </c>
      <c r="K33" s="48">
        <v>40</v>
      </c>
      <c r="L33" s="51">
        <f t="shared" si="7"/>
        <v>170</v>
      </c>
      <c r="M33" s="52">
        <f t="shared" si="8"/>
        <v>170</v>
      </c>
      <c r="N33" s="53">
        <f t="shared" si="9"/>
        <v>473.49200000000002</v>
      </c>
      <c r="O33" t="s">
        <v>71</v>
      </c>
    </row>
    <row r="34" spans="1:17" ht="15.75" x14ac:dyDescent="0.25">
      <c r="A34" s="85">
        <v>5</v>
      </c>
      <c r="B34" s="50" t="s">
        <v>249</v>
      </c>
      <c r="C34" s="42" t="s">
        <v>250</v>
      </c>
      <c r="D34" s="43" t="s">
        <v>247</v>
      </c>
      <c r="E34" s="48">
        <v>543.57799999999997</v>
      </c>
      <c r="F34" s="48">
        <v>50</v>
      </c>
      <c r="G34" s="48">
        <v>50</v>
      </c>
      <c r="H34" s="48">
        <v>100</v>
      </c>
      <c r="I34" s="48">
        <v>100</v>
      </c>
      <c r="J34" s="48">
        <v>50</v>
      </c>
      <c r="K34" s="48">
        <v>50</v>
      </c>
      <c r="L34" s="51">
        <f t="shared" si="7"/>
        <v>200</v>
      </c>
      <c r="M34" s="52">
        <f t="shared" si="8"/>
        <v>200</v>
      </c>
      <c r="N34" s="53">
        <f t="shared" si="9"/>
        <v>743.57799999999997</v>
      </c>
      <c r="O34" t="s">
        <v>68</v>
      </c>
    </row>
    <row r="35" spans="1:17" ht="15.75" x14ac:dyDescent="0.25">
      <c r="A35" s="85">
        <v>6</v>
      </c>
      <c r="B35" s="50" t="s">
        <v>188</v>
      </c>
      <c r="C35" s="42" t="s">
        <v>189</v>
      </c>
      <c r="D35" s="43" t="s">
        <v>247</v>
      </c>
      <c r="E35" s="48">
        <v>326.79199999999997</v>
      </c>
      <c r="F35" s="48">
        <v>40</v>
      </c>
      <c r="G35" s="48">
        <v>40</v>
      </c>
      <c r="H35" s="48">
        <v>80</v>
      </c>
      <c r="I35" s="48">
        <v>80</v>
      </c>
      <c r="J35" s="48">
        <v>50</v>
      </c>
      <c r="K35" s="48">
        <v>50</v>
      </c>
      <c r="L35" s="51">
        <f t="shared" si="7"/>
        <v>170</v>
      </c>
      <c r="M35" s="52">
        <f t="shared" si="8"/>
        <v>170</v>
      </c>
      <c r="N35" s="53">
        <f t="shared" si="9"/>
        <v>496.79199999999997</v>
      </c>
      <c r="O35" t="s">
        <v>29</v>
      </c>
    </row>
    <row r="36" spans="1:17" ht="15.75" x14ac:dyDescent="0.25">
      <c r="A36" s="85">
        <v>7</v>
      </c>
      <c r="B36" s="50" t="s">
        <v>196</v>
      </c>
      <c r="C36" s="42" t="s">
        <v>197</v>
      </c>
      <c r="D36" s="43" t="s">
        <v>247</v>
      </c>
      <c r="E36" s="48">
        <v>480.07499999999999</v>
      </c>
      <c r="F36" s="48">
        <v>50</v>
      </c>
      <c r="G36" s="48">
        <v>50</v>
      </c>
      <c r="H36" s="48">
        <v>100</v>
      </c>
      <c r="I36" s="48">
        <v>100</v>
      </c>
      <c r="J36" s="48">
        <v>50</v>
      </c>
      <c r="K36" s="48">
        <v>50</v>
      </c>
      <c r="L36" s="51">
        <f t="shared" si="7"/>
        <v>200</v>
      </c>
      <c r="M36" s="52">
        <f t="shared" si="8"/>
        <v>200</v>
      </c>
      <c r="N36" s="53">
        <f t="shared" si="9"/>
        <v>680.07500000000005</v>
      </c>
      <c r="O36" t="s">
        <v>69</v>
      </c>
    </row>
    <row r="37" spans="1:17" ht="15.75" x14ac:dyDescent="0.25">
      <c r="A37" s="85">
        <v>8</v>
      </c>
      <c r="B37" s="50" t="s">
        <v>224</v>
      </c>
      <c r="C37" s="42" t="s">
        <v>225</v>
      </c>
      <c r="D37" s="43" t="s">
        <v>247</v>
      </c>
      <c r="E37" s="48">
        <v>298.15600000000001</v>
      </c>
      <c r="F37" s="48">
        <v>40</v>
      </c>
      <c r="G37" s="48">
        <v>40</v>
      </c>
      <c r="H37" s="48">
        <v>90</v>
      </c>
      <c r="I37" s="48">
        <v>90</v>
      </c>
      <c r="J37" s="48">
        <v>50</v>
      </c>
      <c r="K37" s="48">
        <v>50</v>
      </c>
      <c r="L37" s="51">
        <f t="shared" si="7"/>
        <v>180</v>
      </c>
      <c r="M37" s="52">
        <f t="shared" si="8"/>
        <v>180</v>
      </c>
      <c r="N37" s="53">
        <f t="shared" si="9"/>
        <v>478.15600000000001</v>
      </c>
      <c r="O37" t="s">
        <v>69</v>
      </c>
    </row>
    <row r="38" spans="1:17" ht="15.75" x14ac:dyDescent="0.25">
      <c r="A38" s="85">
        <v>9</v>
      </c>
      <c r="B38" s="50" t="s">
        <v>206</v>
      </c>
      <c r="C38" s="42" t="s">
        <v>207</v>
      </c>
      <c r="D38" s="43" t="s">
        <v>247</v>
      </c>
      <c r="E38" s="48">
        <v>493.18700000000001</v>
      </c>
      <c r="F38" s="48">
        <v>50</v>
      </c>
      <c r="G38" s="48">
        <v>50</v>
      </c>
      <c r="H38" s="48">
        <v>100</v>
      </c>
      <c r="I38" s="48">
        <v>100</v>
      </c>
      <c r="J38" s="48">
        <v>50</v>
      </c>
      <c r="K38" s="48">
        <v>50</v>
      </c>
      <c r="L38" s="51">
        <f t="shared" si="7"/>
        <v>200</v>
      </c>
      <c r="M38" s="52">
        <f t="shared" si="8"/>
        <v>200</v>
      </c>
      <c r="N38" s="53">
        <f t="shared" si="9"/>
        <v>693.18700000000001</v>
      </c>
      <c r="O38" t="s">
        <v>69</v>
      </c>
    </row>
    <row r="39" spans="1:17" ht="15.75" x14ac:dyDescent="0.25">
      <c r="A39" s="85">
        <v>11</v>
      </c>
      <c r="B39" s="50" t="s">
        <v>220</v>
      </c>
      <c r="C39" s="42" t="s">
        <v>221</v>
      </c>
      <c r="D39" s="43" t="s">
        <v>247</v>
      </c>
      <c r="E39" s="48">
        <v>414.697</v>
      </c>
      <c r="F39" s="48">
        <v>50</v>
      </c>
      <c r="G39" s="48">
        <v>50</v>
      </c>
      <c r="H39" s="48">
        <v>100</v>
      </c>
      <c r="I39" s="48">
        <v>100</v>
      </c>
      <c r="J39" s="48">
        <v>50</v>
      </c>
      <c r="K39" s="48">
        <v>50</v>
      </c>
      <c r="L39" s="51">
        <f t="shared" si="7"/>
        <v>200</v>
      </c>
      <c r="M39" s="52">
        <f t="shared" si="8"/>
        <v>200</v>
      </c>
      <c r="N39" s="53">
        <f t="shared" si="9"/>
        <v>614.697</v>
      </c>
      <c r="O39" t="s">
        <v>29</v>
      </c>
    </row>
    <row r="40" spans="1:17" ht="15.75" x14ac:dyDescent="0.25">
      <c r="A40" s="85">
        <v>12</v>
      </c>
      <c r="B40" s="50" t="s">
        <v>192</v>
      </c>
      <c r="C40" s="42" t="s">
        <v>193</v>
      </c>
      <c r="D40" s="43" t="s">
        <v>247</v>
      </c>
      <c r="E40" s="48">
        <v>547.37400000000002</v>
      </c>
      <c r="F40" s="48">
        <v>45</v>
      </c>
      <c r="G40" s="48">
        <v>45</v>
      </c>
      <c r="H40" s="48">
        <v>85</v>
      </c>
      <c r="I40" s="48">
        <v>85</v>
      </c>
      <c r="J40" s="48">
        <v>50</v>
      </c>
      <c r="K40" s="48">
        <v>50</v>
      </c>
      <c r="L40" s="51">
        <f t="shared" si="7"/>
        <v>180</v>
      </c>
      <c r="M40" s="52">
        <f t="shared" si="8"/>
        <v>180</v>
      </c>
      <c r="N40" s="53">
        <f t="shared" si="9"/>
        <v>727.37400000000002</v>
      </c>
      <c r="O40" t="s">
        <v>70</v>
      </c>
    </row>
    <row r="41" spans="1:17" ht="15.75" x14ac:dyDescent="0.25">
      <c r="A41" s="85">
        <v>13</v>
      </c>
      <c r="B41" s="50" t="s">
        <v>251</v>
      </c>
      <c r="C41" s="42" t="s">
        <v>223</v>
      </c>
      <c r="D41" s="43" t="s">
        <v>247</v>
      </c>
      <c r="E41" s="48">
        <v>316.16800000000001</v>
      </c>
      <c r="F41" s="48">
        <v>50</v>
      </c>
      <c r="G41" s="48">
        <v>50</v>
      </c>
      <c r="H41" s="48">
        <v>100</v>
      </c>
      <c r="I41" s="48">
        <v>100</v>
      </c>
      <c r="J41" s="48">
        <v>50</v>
      </c>
      <c r="K41" s="48">
        <v>50</v>
      </c>
      <c r="L41" s="51">
        <f t="shared" si="7"/>
        <v>200</v>
      </c>
      <c r="M41" s="52">
        <f t="shared" si="8"/>
        <v>200</v>
      </c>
      <c r="N41" s="53">
        <f t="shared" si="9"/>
        <v>516.16800000000001</v>
      </c>
      <c r="O41" t="s">
        <v>29</v>
      </c>
    </row>
    <row r="42" spans="1:17" ht="15.75" x14ac:dyDescent="0.25">
      <c r="A42" s="85">
        <v>14</v>
      </c>
      <c r="B42" s="50" t="s">
        <v>226</v>
      </c>
      <c r="C42" s="42" t="s">
        <v>227</v>
      </c>
      <c r="D42" s="43" t="s">
        <v>247</v>
      </c>
      <c r="E42" s="48">
        <v>365.68599999999998</v>
      </c>
      <c r="F42" s="48">
        <v>50</v>
      </c>
      <c r="G42" s="48">
        <v>50</v>
      </c>
      <c r="H42" s="48">
        <v>100</v>
      </c>
      <c r="I42" s="48">
        <v>100</v>
      </c>
      <c r="J42" s="48">
        <v>50</v>
      </c>
      <c r="K42" s="48">
        <v>50</v>
      </c>
      <c r="L42" s="51">
        <f t="shared" si="7"/>
        <v>200</v>
      </c>
      <c r="M42" s="52">
        <f t="shared" si="8"/>
        <v>200</v>
      </c>
      <c r="N42" s="53">
        <f t="shared" si="9"/>
        <v>565.68599999999992</v>
      </c>
      <c r="O42" t="s">
        <v>29</v>
      </c>
    </row>
    <row r="43" spans="1:17" ht="15.75" x14ac:dyDescent="0.25">
      <c r="A43" s="85">
        <v>15</v>
      </c>
      <c r="B43" s="50" t="s">
        <v>232</v>
      </c>
      <c r="C43" s="42" t="s">
        <v>233</v>
      </c>
      <c r="D43" s="43" t="s">
        <v>247</v>
      </c>
      <c r="E43" s="48">
        <v>617.79</v>
      </c>
      <c r="F43" s="48">
        <v>47</v>
      </c>
      <c r="G43" s="48">
        <v>47</v>
      </c>
      <c r="H43" s="48">
        <v>100</v>
      </c>
      <c r="I43" s="48">
        <v>100</v>
      </c>
      <c r="J43" s="48">
        <v>48</v>
      </c>
      <c r="K43" s="48">
        <v>48</v>
      </c>
      <c r="L43" s="51">
        <f t="shared" si="7"/>
        <v>195</v>
      </c>
      <c r="M43" s="52">
        <f t="shared" si="8"/>
        <v>195</v>
      </c>
      <c r="N43" s="53">
        <f t="shared" si="9"/>
        <v>812.79</v>
      </c>
      <c r="O43" t="s">
        <v>68</v>
      </c>
    </row>
    <row r="46" spans="1:17" ht="33" customHeight="1" x14ac:dyDescent="0.25">
      <c r="A46" s="147" t="s">
        <v>159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</row>
    <row r="47" spans="1:17" ht="15.75" x14ac:dyDescent="0.25">
      <c r="A47" s="103"/>
      <c r="O47" s="6"/>
      <c r="P47" s="6"/>
      <c r="Q47" s="6"/>
    </row>
    <row r="48" spans="1:17" ht="105" x14ac:dyDescent="0.25">
      <c r="A48" s="8" t="s">
        <v>0</v>
      </c>
      <c r="B48" s="5" t="s">
        <v>1</v>
      </c>
      <c r="C48" s="5" t="s">
        <v>35</v>
      </c>
      <c r="D48" s="5" t="s">
        <v>2</v>
      </c>
      <c r="E48" s="71" t="s">
        <v>6</v>
      </c>
      <c r="F48" s="158" t="s">
        <v>7</v>
      </c>
      <c r="G48" s="159"/>
      <c r="H48" s="159"/>
      <c r="I48" s="160"/>
      <c r="J48" s="158" t="s">
        <v>8</v>
      </c>
      <c r="K48" s="160"/>
      <c r="L48" s="72" t="s">
        <v>9</v>
      </c>
      <c r="M48" s="72" t="s">
        <v>10</v>
      </c>
      <c r="N48" s="72" t="s">
        <v>11</v>
      </c>
      <c r="O48" s="6"/>
      <c r="P48" s="6"/>
      <c r="Q48" s="6"/>
    </row>
    <row r="49" spans="1:17" ht="109.15" customHeight="1" x14ac:dyDescent="0.25">
      <c r="A49" s="155" t="s">
        <v>344</v>
      </c>
      <c r="B49" s="155"/>
      <c r="C49" s="155"/>
      <c r="D49" s="155"/>
      <c r="E49" s="156"/>
      <c r="F49" s="55" t="s">
        <v>12</v>
      </c>
      <c r="G49" s="55" t="s">
        <v>13</v>
      </c>
      <c r="H49" s="55" t="s">
        <v>14</v>
      </c>
      <c r="I49" s="55" t="s">
        <v>15</v>
      </c>
      <c r="J49" s="55" t="s">
        <v>16</v>
      </c>
      <c r="K49" s="55" t="s">
        <v>13</v>
      </c>
      <c r="L49" s="56"/>
      <c r="M49" s="57"/>
      <c r="N49" s="57"/>
      <c r="O49" s="6"/>
      <c r="P49" s="6"/>
      <c r="Q49" s="6"/>
    </row>
    <row r="50" spans="1:17" x14ac:dyDescent="0.25">
      <c r="A50" s="85">
        <v>1</v>
      </c>
      <c r="B50" s="50" t="s">
        <v>252</v>
      </c>
      <c r="C50" s="43" t="s">
        <v>253</v>
      </c>
      <c r="D50" s="43" t="s">
        <v>247</v>
      </c>
      <c r="E50" s="102">
        <v>355.65499999999997</v>
      </c>
      <c r="F50" s="48"/>
      <c r="G50" s="48"/>
      <c r="H50" s="48"/>
      <c r="I50" s="48"/>
      <c r="J50" s="48" t="s">
        <v>381</v>
      </c>
      <c r="K50" s="48"/>
      <c r="L50" s="48"/>
      <c r="M50" s="48"/>
      <c r="N50" s="48"/>
      <c r="O50" t="s">
        <v>71</v>
      </c>
    </row>
    <row r="51" spans="1:17" x14ac:dyDescent="0.25">
      <c r="A51" s="85">
        <v>2</v>
      </c>
      <c r="B51" s="50" t="s">
        <v>307</v>
      </c>
      <c r="C51" s="43" t="s">
        <v>308</v>
      </c>
      <c r="D51" s="43" t="s">
        <v>306</v>
      </c>
      <c r="E51" s="102">
        <v>578.60299999999995</v>
      </c>
      <c r="F51" s="48">
        <v>50</v>
      </c>
      <c r="G51" s="48">
        <v>50</v>
      </c>
      <c r="H51" s="48">
        <v>90</v>
      </c>
      <c r="I51" s="48">
        <v>90</v>
      </c>
      <c r="J51" s="48">
        <v>50</v>
      </c>
      <c r="K51" s="48">
        <v>50</v>
      </c>
      <c r="L51" s="48">
        <f t="shared" ref="L51:M54" si="10">F51+H51+J51</f>
        <v>190</v>
      </c>
      <c r="M51" s="48">
        <f t="shared" si="10"/>
        <v>190</v>
      </c>
      <c r="N51" s="102">
        <f>E51+M51</f>
        <v>768.60299999999995</v>
      </c>
      <c r="O51" t="s">
        <v>69</v>
      </c>
    </row>
    <row r="52" spans="1:17" x14ac:dyDescent="0.25">
      <c r="A52" s="85">
        <v>3</v>
      </c>
      <c r="B52" s="50" t="s">
        <v>345</v>
      </c>
      <c r="C52" s="43" t="s">
        <v>346</v>
      </c>
      <c r="D52" s="43" t="s">
        <v>309</v>
      </c>
      <c r="E52" s="102">
        <v>358.48599999999999</v>
      </c>
      <c r="F52" s="48">
        <v>40</v>
      </c>
      <c r="G52" s="48">
        <v>40</v>
      </c>
      <c r="H52" s="48">
        <v>80</v>
      </c>
      <c r="I52" s="48">
        <v>80</v>
      </c>
      <c r="J52" s="48">
        <v>45</v>
      </c>
      <c r="K52" s="48">
        <v>45</v>
      </c>
      <c r="L52" s="48">
        <f t="shared" si="10"/>
        <v>165</v>
      </c>
      <c r="M52" s="48">
        <f t="shared" si="10"/>
        <v>165</v>
      </c>
      <c r="N52" s="102">
        <f>E52+M52</f>
        <v>523.48599999999999</v>
      </c>
      <c r="O52" t="s">
        <v>70</v>
      </c>
    </row>
    <row r="53" spans="1:17" ht="26.25" x14ac:dyDescent="0.25">
      <c r="A53" s="85">
        <v>4</v>
      </c>
      <c r="B53" s="50" t="s">
        <v>348</v>
      </c>
      <c r="C53" s="43" t="s">
        <v>349</v>
      </c>
      <c r="D53" s="43" t="s">
        <v>347</v>
      </c>
      <c r="E53" s="102">
        <v>532.75800000000004</v>
      </c>
      <c r="F53" s="48">
        <v>50</v>
      </c>
      <c r="G53" s="48">
        <v>50</v>
      </c>
      <c r="H53" s="48">
        <v>100</v>
      </c>
      <c r="I53" s="48">
        <v>100</v>
      </c>
      <c r="J53" s="48">
        <v>50</v>
      </c>
      <c r="K53" s="48">
        <v>50</v>
      </c>
      <c r="L53" s="48">
        <f t="shared" si="10"/>
        <v>200</v>
      </c>
      <c r="M53" s="48">
        <f t="shared" si="10"/>
        <v>200</v>
      </c>
      <c r="N53" s="102">
        <f>E53+M53</f>
        <v>732.75800000000004</v>
      </c>
      <c r="O53" t="s">
        <v>44</v>
      </c>
    </row>
    <row r="54" spans="1:17" ht="26.25" x14ac:dyDescent="0.25">
      <c r="A54" s="85">
        <v>5</v>
      </c>
      <c r="B54" s="50" t="s">
        <v>342</v>
      </c>
      <c r="C54" s="43" t="s">
        <v>343</v>
      </c>
      <c r="D54" s="43" t="s">
        <v>347</v>
      </c>
      <c r="E54" s="102">
        <v>498.39800000000002</v>
      </c>
      <c r="F54" s="48">
        <v>50</v>
      </c>
      <c r="G54" s="48">
        <v>50</v>
      </c>
      <c r="H54" s="48">
        <v>100</v>
      </c>
      <c r="I54" s="48">
        <v>100</v>
      </c>
      <c r="J54" s="48">
        <v>50</v>
      </c>
      <c r="K54" s="48">
        <v>50</v>
      </c>
      <c r="L54" s="48">
        <f t="shared" si="10"/>
        <v>200</v>
      </c>
      <c r="M54" s="48">
        <f t="shared" si="10"/>
        <v>200</v>
      </c>
      <c r="N54" s="102">
        <f>E54+M54</f>
        <v>698.39800000000002</v>
      </c>
      <c r="O54" t="s">
        <v>70</v>
      </c>
    </row>
  </sheetData>
  <sheetProtection algorithmName="SHA-512" hashValue="5G6mj7tQ6RyOHo60sAbJmLsuLFo7FGVJFYnq4xlD2Rj1Bgpd1K2NTGsdLB1IM+IZAWdY1aecxQ5YbthT3x0oug==" saltValue="1T4asoZn/APhNH5tB9b8OQ==" spinCount="100000" sheet="1" objects="1" scenarios="1"/>
  <mergeCells count="20">
    <mergeCell ref="F9:I9"/>
    <mergeCell ref="J9:K9"/>
    <mergeCell ref="A1:Q1"/>
    <mergeCell ref="F3:I3"/>
    <mergeCell ref="J3:K3"/>
    <mergeCell ref="A4:E4"/>
    <mergeCell ref="A7:Q7"/>
    <mergeCell ref="A10:E10"/>
    <mergeCell ref="A17:Q17"/>
    <mergeCell ref="F19:I19"/>
    <mergeCell ref="J19:K19"/>
    <mergeCell ref="A20:E20"/>
    <mergeCell ref="A46:Q46"/>
    <mergeCell ref="F48:I48"/>
    <mergeCell ref="J48:K48"/>
    <mergeCell ref="A49:E49"/>
    <mergeCell ref="A26:Q26"/>
    <mergeCell ref="F28:I28"/>
    <mergeCell ref="J28:K28"/>
    <mergeCell ref="A29:E29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0"/>
  <sheetViews>
    <sheetView workbookViewId="0">
      <selection activeCell="N5" sqref="N5:N10"/>
    </sheetView>
  </sheetViews>
  <sheetFormatPr defaultRowHeight="15" x14ac:dyDescent="0.25"/>
  <cols>
    <col min="4" max="4" width="13.140625" customWidth="1"/>
    <col min="7" max="7" width="11.42578125" bestFit="1" customWidth="1"/>
    <col min="15" max="15" width="8.85546875" style="137"/>
  </cols>
  <sheetData>
    <row r="1" spans="1:18" ht="33" customHeight="1" x14ac:dyDescent="0.25">
      <c r="A1" s="147" t="s">
        <v>167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5.75" x14ac:dyDescent="0.25">
      <c r="A2" s="62"/>
      <c r="O2" s="136"/>
      <c r="P2" s="6"/>
      <c r="Q2" s="6"/>
      <c r="R2" s="6"/>
    </row>
    <row r="3" spans="1:18" ht="195" x14ac:dyDescent="0.25">
      <c r="A3" s="8" t="s">
        <v>0</v>
      </c>
      <c r="B3" s="5" t="s">
        <v>1</v>
      </c>
      <c r="C3" s="5" t="s">
        <v>35</v>
      </c>
      <c r="D3" s="5" t="s">
        <v>2</v>
      </c>
      <c r="E3" s="71" t="s">
        <v>6</v>
      </c>
      <c r="F3" s="158" t="s">
        <v>7</v>
      </c>
      <c r="G3" s="159"/>
      <c r="H3" s="159"/>
      <c r="I3" s="160"/>
      <c r="J3" s="158" t="s">
        <v>8</v>
      </c>
      <c r="K3" s="160"/>
      <c r="L3" s="72" t="s">
        <v>9</v>
      </c>
      <c r="M3" s="72" t="s">
        <v>10</v>
      </c>
      <c r="N3" s="72" t="s">
        <v>11</v>
      </c>
      <c r="O3" s="136"/>
      <c r="P3" s="6"/>
      <c r="Q3" s="6"/>
      <c r="R3" s="6"/>
    </row>
    <row r="4" spans="1:18" ht="81.599999999999994" customHeight="1" x14ac:dyDescent="0.25">
      <c r="A4" s="155" t="s">
        <v>168</v>
      </c>
      <c r="B4" s="155"/>
      <c r="C4" s="155"/>
      <c r="D4" s="155"/>
      <c r="E4" s="156"/>
      <c r="F4" s="5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55" t="s">
        <v>13</v>
      </c>
      <c r="L4" s="56"/>
      <c r="M4" s="57"/>
      <c r="N4" s="57"/>
      <c r="O4" s="136"/>
      <c r="P4" s="6"/>
      <c r="Q4" s="6"/>
      <c r="R4" s="6"/>
    </row>
    <row r="5" spans="1:18" x14ac:dyDescent="0.25">
      <c r="A5" s="60">
        <v>1</v>
      </c>
      <c r="B5" s="86" t="s">
        <v>124</v>
      </c>
      <c r="C5" s="87" t="s">
        <v>125</v>
      </c>
      <c r="D5" s="43" t="s">
        <v>121</v>
      </c>
      <c r="E5" s="44">
        <v>430</v>
      </c>
      <c r="F5" s="45">
        <v>21</v>
      </c>
      <c r="G5" s="118">
        <f>F5*G7/F7</f>
        <v>36.206896551724135</v>
      </c>
      <c r="H5" s="118">
        <v>55</v>
      </c>
      <c r="I5" s="118">
        <f>H5*$I$10/$H$10</f>
        <v>68.75</v>
      </c>
      <c r="J5" s="118">
        <v>45</v>
      </c>
      <c r="K5" s="118">
        <v>45</v>
      </c>
      <c r="L5" s="118">
        <f>F5+H5+J5</f>
        <v>121</v>
      </c>
      <c r="M5" s="118">
        <f>G5+I5+K5</f>
        <v>149.95689655172413</v>
      </c>
      <c r="N5" s="106">
        <f>E5+M5</f>
        <v>579.95689655172418</v>
      </c>
      <c r="O5" s="137" t="s">
        <v>24</v>
      </c>
      <c r="P5" s="6"/>
      <c r="Q5" s="6"/>
      <c r="R5" s="6"/>
    </row>
    <row r="6" spans="1:18" x14ac:dyDescent="0.25">
      <c r="A6" s="77">
        <v>2</v>
      </c>
      <c r="B6" s="86" t="s">
        <v>129</v>
      </c>
      <c r="C6" s="87" t="s">
        <v>130</v>
      </c>
      <c r="D6" s="43" t="s">
        <v>121</v>
      </c>
      <c r="E6" s="48">
        <v>125</v>
      </c>
      <c r="F6" s="48">
        <v>27</v>
      </c>
      <c r="G6" s="102">
        <f>F6*G7/F7</f>
        <v>46.551724137931032</v>
      </c>
      <c r="H6" s="102">
        <v>75</v>
      </c>
      <c r="I6" s="118">
        <f t="shared" ref="I6:I9" si="0">H6*$I$10/$H$10</f>
        <v>93.75</v>
      </c>
      <c r="J6" s="102">
        <v>50</v>
      </c>
      <c r="K6" s="102">
        <v>50</v>
      </c>
      <c r="L6" s="118">
        <f t="shared" ref="L6:L10" si="1">F6+H6+J6</f>
        <v>152</v>
      </c>
      <c r="M6" s="118">
        <f t="shared" ref="M6:M10" si="2">G6+I6+K6</f>
        <v>190.30172413793105</v>
      </c>
      <c r="N6" s="106">
        <f t="shared" ref="N6:N10" si="3">E6+M6</f>
        <v>315.30172413793105</v>
      </c>
      <c r="O6" s="137" t="s">
        <v>23</v>
      </c>
    </row>
    <row r="7" spans="1:18" x14ac:dyDescent="0.25">
      <c r="A7" s="77">
        <v>3</v>
      </c>
      <c r="B7" s="86" t="s">
        <v>116</v>
      </c>
      <c r="C7" s="87" t="s">
        <v>117</v>
      </c>
      <c r="D7" s="43" t="s">
        <v>121</v>
      </c>
      <c r="E7" s="48">
        <v>526.47</v>
      </c>
      <c r="F7" s="48">
        <v>29</v>
      </c>
      <c r="G7" s="102">
        <v>50</v>
      </c>
      <c r="H7" s="102">
        <v>65</v>
      </c>
      <c r="I7" s="118">
        <f t="shared" si="0"/>
        <v>81.25</v>
      </c>
      <c r="J7" s="102">
        <v>50</v>
      </c>
      <c r="K7" s="102">
        <v>50</v>
      </c>
      <c r="L7" s="118">
        <f t="shared" si="1"/>
        <v>144</v>
      </c>
      <c r="M7" s="118">
        <f t="shared" si="2"/>
        <v>181.25</v>
      </c>
      <c r="N7" s="106">
        <f t="shared" si="3"/>
        <v>707.72</v>
      </c>
      <c r="O7" s="137" t="s">
        <v>60</v>
      </c>
    </row>
    <row r="8" spans="1:18" x14ac:dyDescent="0.25">
      <c r="A8" s="77">
        <v>4</v>
      </c>
      <c r="B8" s="86" t="s">
        <v>144</v>
      </c>
      <c r="C8" s="87" t="s">
        <v>145</v>
      </c>
      <c r="D8" s="43" t="s">
        <v>121</v>
      </c>
      <c r="E8" s="48">
        <v>426.2</v>
      </c>
      <c r="F8" s="48">
        <v>12</v>
      </c>
      <c r="G8" s="102">
        <f>F8*G7/F7</f>
        <v>20.689655172413794</v>
      </c>
      <c r="H8" s="102">
        <v>65</v>
      </c>
      <c r="I8" s="118">
        <f t="shared" si="0"/>
        <v>81.25</v>
      </c>
      <c r="J8" s="102">
        <v>50</v>
      </c>
      <c r="K8" s="102">
        <v>50</v>
      </c>
      <c r="L8" s="118">
        <f t="shared" si="1"/>
        <v>127</v>
      </c>
      <c r="M8" s="118">
        <f t="shared" si="2"/>
        <v>151.93965517241378</v>
      </c>
      <c r="N8" s="106">
        <f t="shared" si="3"/>
        <v>578.13965517241377</v>
      </c>
      <c r="O8" s="137" t="s">
        <v>59</v>
      </c>
    </row>
    <row r="9" spans="1:18" x14ac:dyDescent="0.25">
      <c r="A9" s="77">
        <v>5</v>
      </c>
      <c r="B9" s="86" t="s">
        <v>169</v>
      </c>
      <c r="C9" s="87" t="s">
        <v>94</v>
      </c>
      <c r="D9" s="43" t="s">
        <v>121</v>
      </c>
      <c r="E9" s="48">
        <v>330.56</v>
      </c>
      <c r="F9" s="48">
        <v>14</v>
      </c>
      <c r="G9" s="102">
        <f>F9*G7/F7</f>
        <v>24.137931034482758</v>
      </c>
      <c r="H9" s="102">
        <v>65</v>
      </c>
      <c r="I9" s="118">
        <f t="shared" si="0"/>
        <v>81.25</v>
      </c>
      <c r="J9" s="102">
        <v>50</v>
      </c>
      <c r="K9" s="102">
        <v>50</v>
      </c>
      <c r="L9" s="118">
        <f t="shared" si="1"/>
        <v>129</v>
      </c>
      <c r="M9" s="118">
        <f t="shared" si="2"/>
        <v>155.38793103448276</v>
      </c>
      <c r="N9" s="106">
        <f t="shared" si="3"/>
        <v>485.94793103448274</v>
      </c>
      <c r="O9" s="137" t="s">
        <v>60</v>
      </c>
    </row>
    <row r="10" spans="1:18" x14ac:dyDescent="0.25">
      <c r="A10" s="77">
        <v>6</v>
      </c>
      <c r="B10" s="86" t="s">
        <v>106</v>
      </c>
      <c r="C10" s="87" t="s">
        <v>107</v>
      </c>
      <c r="D10" s="43" t="s">
        <v>121</v>
      </c>
      <c r="E10" s="48">
        <v>371.64</v>
      </c>
      <c r="F10" s="48">
        <v>4</v>
      </c>
      <c r="G10" s="102">
        <f>F10*G7/F7</f>
        <v>6.8965517241379306</v>
      </c>
      <c r="H10" s="102">
        <v>80</v>
      </c>
      <c r="I10" s="102">
        <v>100</v>
      </c>
      <c r="J10" s="102">
        <v>45</v>
      </c>
      <c r="K10" s="102">
        <v>45</v>
      </c>
      <c r="L10" s="118">
        <f t="shared" si="1"/>
        <v>129</v>
      </c>
      <c r="M10" s="118">
        <f t="shared" si="2"/>
        <v>151.89655172413794</v>
      </c>
      <c r="N10" s="106">
        <f t="shared" si="3"/>
        <v>523.53655172413789</v>
      </c>
      <c r="O10" s="137" t="s">
        <v>58</v>
      </c>
    </row>
  </sheetData>
  <sheetProtection algorithmName="SHA-512" hashValue="QacXq6E1p8Vyy5Ehxo2cBOc/4Rr8Be12EO16XKCd5qzZ/9iZ8+JXzWFxRUBHwj0aDx5+9InxPhAJhG1GeGo7xA==" saltValue="Y6GHavFoJcNUOyWEriygpw==" spinCount="100000" sheet="1" objects="1" scenarios="1"/>
  <mergeCells count="4">
    <mergeCell ref="A1:R1"/>
    <mergeCell ref="F3:I3"/>
    <mergeCell ref="J3:K3"/>
    <mergeCell ref="A4:E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36"/>
  <sheetViews>
    <sheetView topLeftCell="A28" workbookViewId="0">
      <selection activeCell="N31" sqref="N31:N35"/>
    </sheetView>
  </sheetViews>
  <sheetFormatPr defaultRowHeight="15" x14ac:dyDescent="0.25"/>
  <cols>
    <col min="2" max="2" width="11.28515625" customWidth="1"/>
    <col min="4" max="4" width="16.85546875" customWidth="1"/>
    <col min="5" max="5" width="16.7109375" customWidth="1"/>
    <col min="10" max="10" width="16.140625" customWidth="1"/>
  </cols>
  <sheetData>
    <row r="1" spans="1:17" ht="33" customHeight="1" x14ac:dyDescent="0.25">
      <c r="A1" s="147" t="s">
        <v>170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5.75" x14ac:dyDescent="0.25">
      <c r="A2" s="62"/>
      <c r="O2" s="6"/>
      <c r="P2" s="6"/>
      <c r="Q2" s="6"/>
    </row>
    <row r="3" spans="1:17" ht="105" x14ac:dyDescent="0.25">
      <c r="A3" s="8" t="s">
        <v>0</v>
      </c>
      <c r="B3" s="5" t="s">
        <v>1</v>
      </c>
      <c r="C3" s="5" t="s">
        <v>35</v>
      </c>
      <c r="D3" s="5" t="s">
        <v>2</v>
      </c>
      <c r="E3" s="71" t="s">
        <v>6</v>
      </c>
      <c r="F3" s="158" t="s">
        <v>7</v>
      </c>
      <c r="G3" s="159"/>
      <c r="H3" s="159"/>
      <c r="I3" s="160"/>
      <c r="J3" s="158" t="s">
        <v>8</v>
      </c>
      <c r="K3" s="160"/>
      <c r="L3" s="72" t="s">
        <v>9</v>
      </c>
      <c r="M3" s="72" t="s">
        <v>10</v>
      </c>
      <c r="N3" s="72" t="s">
        <v>11</v>
      </c>
      <c r="O3" s="6"/>
      <c r="P3" s="6"/>
      <c r="Q3" s="6"/>
    </row>
    <row r="4" spans="1:17" ht="81.599999999999994" customHeight="1" x14ac:dyDescent="0.25">
      <c r="A4" s="155" t="s">
        <v>171</v>
      </c>
      <c r="B4" s="155"/>
      <c r="C4" s="155"/>
      <c r="D4" s="155"/>
      <c r="E4" s="156"/>
      <c r="F4" s="5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55" t="s">
        <v>13</v>
      </c>
      <c r="L4" s="56"/>
      <c r="M4" s="57"/>
      <c r="N4" s="57"/>
      <c r="O4" s="6"/>
      <c r="P4" s="6"/>
      <c r="Q4" s="6"/>
    </row>
    <row r="5" spans="1:17" ht="15.75" x14ac:dyDescent="0.25">
      <c r="A5" s="77">
        <v>1</v>
      </c>
      <c r="B5" s="50" t="s">
        <v>91</v>
      </c>
      <c r="C5" s="42" t="s">
        <v>95</v>
      </c>
      <c r="D5" s="43" t="s">
        <v>121</v>
      </c>
      <c r="E5" s="48">
        <v>165.94</v>
      </c>
      <c r="F5" s="119">
        <v>4</v>
      </c>
      <c r="G5" s="102">
        <f>F5*G6/F6</f>
        <v>4.4444444444444446</v>
      </c>
      <c r="H5" s="102">
        <v>65</v>
      </c>
      <c r="I5" s="102">
        <f>H5*I6/H6</f>
        <v>81.25</v>
      </c>
      <c r="J5" s="102">
        <v>45</v>
      </c>
      <c r="K5" s="102">
        <v>45</v>
      </c>
      <c r="L5" s="118">
        <f t="shared" ref="L5:L15" si="0">F5+H5+J5</f>
        <v>114</v>
      </c>
      <c r="M5" s="118">
        <f t="shared" ref="M5:M15" si="1">G5+I5+K5</f>
        <v>130.69444444444446</v>
      </c>
      <c r="N5" s="130">
        <f t="shared" ref="N5:N15" si="2">E5+M5</f>
        <v>296.63444444444445</v>
      </c>
      <c r="O5" t="s">
        <v>29</v>
      </c>
    </row>
    <row r="6" spans="1:17" ht="15.75" x14ac:dyDescent="0.25">
      <c r="A6" s="77">
        <v>2</v>
      </c>
      <c r="B6" s="50" t="s">
        <v>127</v>
      </c>
      <c r="C6" s="42" t="s">
        <v>128</v>
      </c>
      <c r="D6" s="43" t="s">
        <v>121</v>
      </c>
      <c r="E6" s="48">
        <v>510.1</v>
      </c>
      <c r="F6" s="119">
        <v>45</v>
      </c>
      <c r="G6" s="102">
        <v>50</v>
      </c>
      <c r="H6" s="102">
        <v>80</v>
      </c>
      <c r="I6" s="102">
        <v>100</v>
      </c>
      <c r="J6" s="102">
        <v>50</v>
      </c>
      <c r="K6" s="102">
        <v>50</v>
      </c>
      <c r="L6" s="118">
        <f t="shared" si="0"/>
        <v>175</v>
      </c>
      <c r="M6" s="118">
        <f t="shared" si="1"/>
        <v>200</v>
      </c>
      <c r="N6" s="130">
        <f t="shared" si="2"/>
        <v>710.1</v>
      </c>
      <c r="O6" t="s">
        <v>29</v>
      </c>
    </row>
    <row r="7" spans="1:17" ht="15.75" x14ac:dyDescent="0.25">
      <c r="A7" s="77">
        <v>3</v>
      </c>
      <c r="B7" s="50" t="s">
        <v>116</v>
      </c>
      <c r="C7" s="42" t="s">
        <v>117</v>
      </c>
      <c r="D7" s="43" t="s">
        <v>121</v>
      </c>
      <c r="E7" s="48">
        <v>524.48</v>
      </c>
      <c r="F7" s="119">
        <v>29</v>
      </c>
      <c r="G7" s="102">
        <f>F7*$G$6/$F$6</f>
        <v>32.222222222222221</v>
      </c>
      <c r="H7" s="102">
        <v>65</v>
      </c>
      <c r="I7" s="102">
        <f>H7*$I$6/$H$6</f>
        <v>81.25</v>
      </c>
      <c r="J7" s="102">
        <v>50</v>
      </c>
      <c r="K7" s="102">
        <v>50</v>
      </c>
      <c r="L7" s="118">
        <f t="shared" si="0"/>
        <v>144</v>
      </c>
      <c r="M7" s="118">
        <f t="shared" si="1"/>
        <v>163.47222222222223</v>
      </c>
      <c r="N7" s="130">
        <f t="shared" si="2"/>
        <v>687.95222222222219</v>
      </c>
      <c r="O7" t="s">
        <v>29</v>
      </c>
    </row>
    <row r="8" spans="1:17" ht="15.75" x14ac:dyDescent="0.25">
      <c r="A8" s="77">
        <v>4</v>
      </c>
      <c r="B8" s="50" t="s">
        <v>108</v>
      </c>
      <c r="C8" s="42" t="s">
        <v>109</v>
      </c>
      <c r="D8" s="43" t="s">
        <v>121</v>
      </c>
      <c r="E8" s="48">
        <v>469.59</v>
      </c>
      <c r="F8" s="119">
        <v>0</v>
      </c>
      <c r="G8" s="102">
        <f>F8*$G$6/$F$6</f>
        <v>0</v>
      </c>
      <c r="H8" s="102">
        <v>65</v>
      </c>
      <c r="I8" s="102">
        <f>H8*$I$6/$H$6</f>
        <v>81.25</v>
      </c>
      <c r="J8" s="102">
        <v>50</v>
      </c>
      <c r="K8" s="102">
        <v>50</v>
      </c>
      <c r="L8" s="118">
        <f t="shared" si="0"/>
        <v>115</v>
      </c>
      <c r="M8" s="118">
        <f t="shared" si="1"/>
        <v>131.25</v>
      </c>
      <c r="N8" s="130">
        <f t="shared" si="2"/>
        <v>600.83999999999992</v>
      </c>
      <c r="O8" t="s">
        <v>29</v>
      </c>
    </row>
    <row r="9" spans="1:17" ht="15.75" x14ac:dyDescent="0.25">
      <c r="A9" s="77">
        <v>5</v>
      </c>
      <c r="B9" s="50" t="s">
        <v>157</v>
      </c>
      <c r="C9" s="42" t="s">
        <v>158</v>
      </c>
      <c r="D9" s="43" t="s">
        <v>121</v>
      </c>
      <c r="E9" s="48">
        <v>343.81</v>
      </c>
      <c r="F9" s="119">
        <v>11</v>
      </c>
      <c r="G9" s="102">
        <f>F9*$G$6/$F$6</f>
        <v>12.222222222222221</v>
      </c>
      <c r="H9" s="102">
        <v>70</v>
      </c>
      <c r="I9" s="102">
        <f>H9*$I$6/$H$6</f>
        <v>87.5</v>
      </c>
      <c r="J9" s="102">
        <v>50</v>
      </c>
      <c r="K9" s="102">
        <v>50</v>
      </c>
      <c r="L9" s="118">
        <f t="shared" si="0"/>
        <v>131</v>
      </c>
      <c r="M9" s="118">
        <f t="shared" si="1"/>
        <v>149.72222222222223</v>
      </c>
      <c r="N9" s="130">
        <f t="shared" si="2"/>
        <v>493.53222222222223</v>
      </c>
      <c r="O9" t="s">
        <v>68</v>
      </c>
    </row>
    <row r="10" spans="1:17" ht="15.75" x14ac:dyDescent="0.25">
      <c r="A10" s="85">
        <v>6</v>
      </c>
      <c r="B10" s="50" t="s">
        <v>133</v>
      </c>
      <c r="C10" s="42" t="s">
        <v>134</v>
      </c>
      <c r="D10" s="43" t="s">
        <v>121</v>
      </c>
      <c r="E10" s="48">
        <v>161.11000000000001</v>
      </c>
      <c r="F10" s="119">
        <v>6</v>
      </c>
      <c r="G10" s="102">
        <f t="shared" ref="G10:G12" si="3">F10*$G$6/$F$6</f>
        <v>6.666666666666667</v>
      </c>
      <c r="H10" s="102">
        <v>58</v>
      </c>
      <c r="I10" s="102">
        <f t="shared" ref="I10:I12" si="4">H10*$I$6/$H$6</f>
        <v>72.5</v>
      </c>
      <c r="J10" s="102">
        <v>45</v>
      </c>
      <c r="K10" s="102">
        <v>45</v>
      </c>
      <c r="L10" s="118">
        <f t="shared" si="0"/>
        <v>109</v>
      </c>
      <c r="M10" s="118">
        <f t="shared" si="1"/>
        <v>124.16666666666667</v>
      </c>
      <c r="N10" s="130">
        <f t="shared" si="2"/>
        <v>285.2766666666667</v>
      </c>
      <c r="O10" t="s">
        <v>68</v>
      </c>
    </row>
    <row r="11" spans="1:17" ht="15.75" x14ac:dyDescent="0.25">
      <c r="A11" s="85">
        <v>7</v>
      </c>
      <c r="B11" s="50" t="s">
        <v>135</v>
      </c>
      <c r="C11" s="42" t="s">
        <v>136</v>
      </c>
      <c r="D11" s="43" t="s">
        <v>121</v>
      </c>
      <c r="E11" s="48">
        <v>393.48</v>
      </c>
      <c r="F11" s="119">
        <v>2</v>
      </c>
      <c r="G11" s="102">
        <f>F11*$G$6/$F$6</f>
        <v>2.2222222222222223</v>
      </c>
      <c r="H11" s="102">
        <v>60</v>
      </c>
      <c r="I11" s="102">
        <f>H11*$I$6/$H$6</f>
        <v>75</v>
      </c>
      <c r="J11" s="102">
        <v>45</v>
      </c>
      <c r="K11" s="102">
        <v>45</v>
      </c>
      <c r="L11" s="118">
        <f t="shared" si="0"/>
        <v>107</v>
      </c>
      <c r="M11" s="118">
        <f t="shared" si="1"/>
        <v>122.22222222222223</v>
      </c>
      <c r="N11" s="130">
        <f t="shared" si="2"/>
        <v>515.70222222222219</v>
      </c>
      <c r="O11" t="s">
        <v>68</v>
      </c>
    </row>
    <row r="12" spans="1:17" ht="15.75" x14ac:dyDescent="0.25">
      <c r="A12" s="85">
        <v>8</v>
      </c>
      <c r="B12" s="50" t="s">
        <v>137</v>
      </c>
      <c r="C12" s="42" t="s">
        <v>138</v>
      </c>
      <c r="D12" s="43" t="s">
        <v>121</v>
      </c>
      <c r="E12" s="48">
        <v>72.78</v>
      </c>
      <c r="F12" s="119">
        <v>18</v>
      </c>
      <c r="G12" s="102">
        <f t="shared" si="3"/>
        <v>20</v>
      </c>
      <c r="H12" s="102">
        <v>70</v>
      </c>
      <c r="I12" s="102">
        <f t="shared" si="4"/>
        <v>87.5</v>
      </c>
      <c r="J12" s="102">
        <v>45</v>
      </c>
      <c r="K12" s="102">
        <v>45</v>
      </c>
      <c r="L12" s="118">
        <f t="shared" si="0"/>
        <v>133</v>
      </c>
      <c r="M12" s="118">
        <f t="shared" si="1"/>
        <v>152.5</v>
      </c>
      <c r="N12" s="130">
        <f t="shared" si="2"/>
        <v>225.28</v>
      </c>
      <c r="O12" t="s">
        <v>29</v>
      </c>
    </row>
    <row r="13" spans="1:17" ht="15.75" x14ac:dyDescent="0.25">
      <c r="A13" s="85">
        <v>9</v>
      </c>
      <c r="B13" s="50" t="s">
        <v>52</v>
      </c>
      <c r="C13" s="42" t="s">
        <v>56</v>
      </c>
      <c r="D13" s="43" t="s">
        <v>121</v>
      </c>
      <c r="E13" s="48">
        <v>362.2</v>
      </c>
      <c r="F13" s="119">
        <v>15</v>
      </c>
      <c r="G13" s="102">
        <f>F13*$G$6/$F$6</f>
        <v>16.666666666666668</v>
      </c>
      <c r="H13" s="102">
        <v>70</v>
      </c>
      <c r="I13" s="102">
        <f>H13*$I$6/$H$6</f>
        <v>87.5</v>
      </c>
      <c r="J13" s="102">
        <v>45</v>
      </c>
      <c r="K13" s="102">
        <v>45</v>
      </c>
      <c r="L13" s="118">
        <f t="shared" si="0"/>
        <v>130</v>
      </c>
      <c r="M13" s="118">
        <f t="shared" si="1"/>
        <v>149.16666666666669</v>
      </c>
      <c r="N13" s="130">
        <f t="shared" si="2"/>
        <v>511.36666666666667</v>
      </c>
      <c r="O13" t="s">
        <v>68</v>
      </c>
    </row>
    <row r="14" spans="1:17" ht="15.75" x14ac:dyDescent="0.25">
      <c r="A14" s="85">
        <v>10</v>
      </c>
      <c r="B14" s="50" t="s">
        <v>89</v>
      </c>
      <c r="C14" s="42" t="s">
        <v>93</v>
      </c>
      <c r="D14" s="43" t="s">
        <v>121</v>
      </c>
      <c r="E14" s="48">
        <v>162.57</v>
      </c>
      <c r="F14" s="119">
        <v>5</v>
      </c>
      <c r="G14" s="102">
        <f>F14*$G$6/$F$6</f>
        <v>5.5555555555555554</v>
      </c>
      <c r="H14" s="102">
        <v>80</v>
      </c>
      <c r="I14" s="102">
        <v>100</v>
      </c>
      <c r="J14" s="102">
        <v>50</v>
      </c>
      <c r="K14" s="102">
        <v>50</v>
      </c>
      <c r="L14" s="118">
        <f t="shared" si="0"/>
        <v>135</v>
      </c>
      <c r="M14" s="118">
        <f t="shared" si="1"/>
        <v>155.55555555555554</v>
      </c>
      <c r="N14" s="130">
        <f t="shared" si="2"/>
        <v>318.12555555555554</v>
      </c>
      <c r="O14" t="s">
        <v>70</v>
      </c>
    </row>
    <row r="15" spans="1:17" ht="15.75" x14ac:dyDescent="0.25">
      <c r="A15" s="85">
        <v>11</v>
      </c>
      <c r="B15" s="50" t="s">
        <v>106</v>
      </c>
      <c r="C15" s="42" t="s">
        <v>107</v>
      </c>
      <c r="D15" s="43" t="s">
        <v>121</v>
      </c>
      <c r="E15" s="48">
        <v>249.77</v>
      </c>
      <c r="F15" s="119">
        <v>4</v>
      </c>
      <c r="G15" s="102">
        <f>F15*$G$6/$F$6</f>
        <v>4.4444444444444446</v>
      </c>
      <c r="H15" s="102">
        <v>80</v>
      </c>
      <c r="I15" s="102">
        <v>100</v>
      </c>
      <c r="J15" s="102">
        <v>45</v>
      </c>
      <c r="K15" s="102">
        <v>45</v>
      </c>
      <c r="L15" s="118">
        <f t="shared" si="0"/>
        <v>129</v>
      </c>
      <c r="M15" s="118">
        <f t="shared" si="1"/>
        <v>149.44444444444446</v>
      </c>
      <c r="N15" s="130">
        <f t="shared" si="2"/>
        <v>399.21444444444444</v>
      </c>
      <c r="O15" t="s">
        <v>68</v>
      </c>
    </row>
    <row r="17" spans="1:17" ht="33" customHeight="1" x14ac:dyDescent="0.25">
      <c r="A17" s="147" t="s">
        <v>170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</row>
    <row r="18" spans="1:17" ht="15.75" x14ac:dyDescent="0.25">
      <c r="A18" s="98"/>
      <c r="O18" s="6"/>
      <c r="P18" s="6"/>
      <c r="Q18" s="6"/>
    </row>
    <row r="19" spans="1:17" ht="105" x14ac:dyDescent="0.25">
      <c r="A19" s="8" t="s">
        <v>0</v>
      </c>
      <c r="B19" s="5" t="s">
        <v>1</v>
      </c>
      <c r="C19" s="5" t="s">
        <v>35</v>
      </c>
      <c r="D19" s="5" t="s">
        <v>2</v>
      </c>
      <c r="E19" s="71" t="s">
        <v>6</v>
      </c>
      <c r="F19" s="158" t="s">
        <v>7</v>
      </c>
      <c r="G19" s="159"/>
      <c r="H19" s="159"/>
      <c r="I19" s="160"/>
      <c r="J19" s="158" t="s">
        <v>8</v>
      </c>
      <c r="K19" s="160"/>
      <c r="L19" s="72" t="s">
        <v>9</v>
      </c>
      <c r="M19" s="72" t="s">
        <v>10</v>
      </c>
      <c r="N19" s="72" t="s">
        <v>11</v>
      </c>
      <c r="O19" s="6"/>
      <c r="P19" s="6"/>
      <c r="Q19" s="6"/>
    </row>
    <row r="20" spans="1:17" ht="81.599999999999994" customHeight="1" x14ac:dyDescent="0.25">
      <c r="A20" s="155" t="s">
        <v>355</v>
      </c>
      <c r="B20" s="155"/>
      <c r="C20" s="155"/>
      <c r="D20" s="155"/>
      <c r="E20" s="156"/>
      <c r="F20" s="55" t="s">
        <v>12</v>
      </c>
      <c r="G20" s="55" t="s">
        <v>13</v>
      </c>
      <c r="H20" s="55" t="s">
        <v>14</v>
      </c>
      <c r="I20" s="55" t="s">
        <v>15</v>
      </c>
      <c r="J20" s="55" t="s">
        <v>16</v>
      </c>
      <c r="K20" s="55" t="s">
        <v>13</v>
      </c>
      <c r="L20" s="56"/>
      <c r="M20" s="57"/>
      <c r="N20" s="57"/>
      <c r="O20" s="6"/>
      <c r="P20" s="6"/>
      <c r="Q20" s="6"/>
    </row>
    <row r="21" spans="1:17" ht="15.75" x14ac:dyDescent="0.25">
      <c r="A21" s="60">
        <v>1</v>
      </c>
      <c r="B21" s="50" t="s">
        <v>196</v>
      </c>
      <c r="C21" s="42" t="s">
        <v>197</v>
      </c>
      <c r="D21" s="43" t="s">
        <v>247</v>
      </c>
      <c r="E21" s="44">
        <v>526.71799999999996</v>
      </c>
      <c r="F21" s="45">
        <v>50</v>
      </c>
      <c r="G21" s="45">
        <v>50</v>
      </c>
      <c r="H21" s="45">
        <v>100</v>
      </c>
      <c r="I21" s="45">
        <v>100</v>
      </c>
      <c r="J21" s="45">
        <v>50</v>
      </c>
      <c r="K21" s="45">
        <v>50</v>
      </c>
      <c r="L21" s="51">
        <f>F21+H21+J21</f>
        <v>200</v>
      </c>
      <c r="M21" s="52">
        <f>G21+I21+K21</f>
        <v>200</v>
      </c>
      <c r="N21" s="75">
        <f>E21+M21</f>
        <v>726.71799999999996</v>
      </c>
      <c r="O21" t="s">
        <v>70</v>
      </c>
      <c r="P21" s="6"/>
      <c r="Q21" s="6"/>
    </row>
    <row r="22" spans="1:17" ht="15.75" x14ac:dyDescent="0.25">
      <c r="A22" s="77">
        <v>2</v>
      </c>
      <c r="B22" s="50" t="s">
        <v>224</v>
      </c>
      <c r="C22" s="42" t="s">
        <v>225</v>
      </c>
      <c r="D22" s="43" t="s">
        <v>247</v>
      </c>
      <c r="E22" s="48">
        <v>423.16500000000002</v>
      </c>
      <c r="F22" s="48">
        <v>40</v>
      </c>
      <c r="G22" s="48">
        <v>40</v>
      </c>
      <c r="H22" s="48">
        <v>90</v>
      </c>
      <c r="I22" s="48">
        <v>90</v>
      </c>
      <c r="J22" s="48">
        <v>50</v>
      </c>
      <c r="K22" s="48">
        <v>50</v>
      </c>
      <c r="L22" s="51">
        <f t="shared" ref="L22:L25" si="5">F22+H22+J22</f>
        <v>180</v>
      </c>
      <c r="M22" s="52">
        <f t="shared" ref="M22:M25" si="6">G22+I22+K22</f>
        <v>180</v>
      </c>
      <c r="N22" s="75">
        <f t="shared" ref="N22:N25" si="7">E22+M22</f>
        <v>603.16499999999996</v>
      </c>
      <c r="O22" t="s">
        <v>68</v>
      </c>
    </row>
    <row r="23" spans="1:17" ht="15.75" x14ac:dyDescent="0.25">
      <c r="A23" s="77">
        <v>3</v>
      </c>
      <c r="B23" s="50" t="s">
        <v>244</v>
      </c>
      <c r="C23" s="42" t="s">
        <v>245</v>
      </c>
      <c r="D23" s="43" t="s">
        <v>247</v>
      </c>
      <c r="E23" s="48">
        <v>184.43700000000001</v>
      </c>
      <c r="F23" s="48">
        <v>40</v>
      </c>
      <c r="G23" s="48">
        <v>40</v>
      </c>
      <c r="H23" s="48">
        <v>86</v>
      </c>
      <c r="I23" s="48">
        <v>86</v>
      </c>
      <c r="J23" s="48">
        <v>50</v>
      </c>
      <c r="K23" s="48">
        <v>50</v>
      </c>
      <c r="L23" s="51">
        <f t="shared" si="5"/>
        <v>176</v>
      </c>
      <c r="M23" s="52">
        <f t="shared" si="6"/>
        <v>176</v>
      </c>
      <c r="N23" s="75">
        <f t="shared" si="7"/>
        <v>360.43700000000001</v>
      </c>
      <c r="O23" t="s">
        <v>68</v>
      </c>
    </row>
    <row r="24" spans="1:17" ht="15.75" x14ac:dyDescent="0.25">
      <c r="A24" s="77">
        <v>4</v>
      </c>
      <c r="B24" s="50" t="s">
        <v>192</v>
      </c>
      <c r="C24" s="42" t="s">
        <v>193</v>
      </c>
      <c r="D24" s="43" t="s">
        <v>247</v>
      </c>
      <c r="E24" s="48">
        <v>680.81299999999999</v>
      </c>
      <c r="F24" s="48">
        <v>45</v>
      </c>
      <c r="G24" s="48">
        <v>45</v>
      </c>
      <c r="H24" s="48">
        <v>85</v>
      </c>
      <c r="I24" s="48">
        <v>85</v>
      </c>
      <c r="J24" s="48">
        <v>50</v>
      </c>
      <c r="K24" s="48">
        <v>50</v>
      </c>
      <c r="L24" s="51">
        <f t="shared" si="5"/>
        <v>180</v>
      </c>
      <c r="M24" s="52">
        <f t="shared" si="6"/>
        <v>180</v>
      </c>
      <c r="N24" s="75">
        <f t="shared" si="7"/>
        <v>860.81299999999999</v>
      </c>
      <c r="O24" t="s">
        <v>40</v>
      </c>
    </row>
    <row r="25" spans="1:17" ht="15.75" x14ac:dyDescent="0.25">
      <c r="A25" s="77">
        <v>5</v>
      </c>
      <c r="B25" s="50" t="s">
        <v>232</v>
      </c>
      <c r="C25" s="42" t="s">
        <v>233</v>
      </c>
      <c r="D25" s="43" t="s">
        <v>247</v>
      </c>
      <c r="E25" s="48">
        <v>853.67399999999998</v>
      </c>
      <c r="F25" s="48">
        <v>47</v>
      </c>
      <c r="G25" s="48">
        <v>47</v>
      </c>
      <c r="H25" s="48">
        <v>100</v>
      </c>
      <c r="I25" s="48">
        <v>100</v>
      </c>
      <c r="J25" s="48">
        <v>48</v>
      </c>
      <c r="K25" s="48">
        <v>48</v>
      </c>
      <c r="L25" s="51">
        <f t="shared" si="5"/>
        <v>195</v>
      </c>
      <c r="M25" s="52">
        <f t="shared" si="6"/>
        <v>195</v>
      </c>
      <c r="N25" s="75">
        <f t="shared" si="7"/>
        <v>1048.674</v>
      </c>
      <c r="O25" t="s">
        <v>40</v>
      </c>
    </row>
    <row r="27" spans="1:17" ht="33" customHeight="1" x14ac:dyDescent="0.25">
      <c r="A27" s="147" t="s">
        <v>170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</row>
    <row r="28" spans="1:17" ht="15.75" x14ac:dyDescent="0.25">
      <c r="A28" s="103"/>
      <c r="O28" s="6"/>
      <c r="P28" s="6"/>
      <c r="Q28" s="6"/>
    </row>
    <row r="29" spans="1:17" ht="105" x14ac:dyDescent="0.25">
      <c r="A29" s="8" t="s">
        <v>0</v>
      </c>
      <c r="B29" s="5" t="s">
        <v>1</v>
      </c>
      <c r="C29" s="5" t="s">
        <v>35</v>
      </c>
      <c r="D29" s="5" t="s">
        <v>2</v>
      </c>
      <c r="E29" s="71" t="s">
        <v>6</v>
      </c>
      <c r="F29" s="158" t="s">
        <v>7</v>
      </c>
      <c r="G29" s="159"/>
      <c r="H29" s="159"/>
      <c r="I29" s="160"/>
      <c r="J29" s="158" t="s">
        <v>8</v>
      </c>
      <c r="K29" s="160"/>
      <c r="L29" s="72" t="s">
        <v>9</v>
      </c>
      <c r="M29" s="72" t="s">
        <v>10</v>
      </c>
      <c r="N29" s="72" t="s">
        <v>11</v>
      </c>
      <c r="O29" s="6"/>
      <c r="P29" s="6"/>
      <c r="Q29" s="6"/>
    </row>
    <row r="30" spans="1:17" ht="115.15" customHeight="1" x14ac:dyDescent="0.25">
      <c r="A30" s="155" t="s">
        <v>378</v>
      </c>
      <c r="B30" s="155"/>
      <c r="C30" s="155"/>
      <c r="D30" s="155"/>
      <c r="E30" s="156"/>
      <c r="F30" s="55" t="s">
        <v>12</v>
      </c>
      <c r="G30" s="55" t="s">
        <v>13</v>
      </c>
      <c r="H30" s="55" t="s">
        <v>14</v>
      </c>
      <c r="I30" s="55" t="s">
        <v>15</v>
      </c>
      <c r="J30" s="55" t="s">
        <v>16</v>
      </c>
      <c r="K30" s="55" t="s">
        <v>13</v>
      </c>
      <c r="L30" s="56"/>
      <c r="M30" s="57"/>
      <c r="N30" s="57"/>
      <c r="O30" s="6"/>
      <c r="P30" s="6"/>
      <c r="Q30" s="6"/>
    </row>
    <row r="31" spans="1:17" x14ac:dyDescent="0.25">
      <c r="A31" s="60">
        <v>1</v>
      </c>
      <c r="B31" s="114" t="s">
        <v>255</v>
      </c>
      <c r="C31" s="115" t="s">
        <v>256</v>
      </c>
      <c r="D31" s="43" t="s">
        <v>247</v>
      </c>
      <c r="E31" s="101">
        <v>607.80100000000004</v>
      </c>
      <c r="F31" s="45">
        <v>50</v>
      </c>
      <c r="G31" s="45">
        <v>50</v>
      </c>
      <c r="H31" s="45">
        <v>100</v>
      </c>
      <c r="I31" s="45">
        <v>100</v>
      </c>
      <c r="J31" s="45">
        <v>50</v>
      </c>
      <c r="K31" s="45">
        <v>50</v>
      </c>
      <c r="L31" s="51">
        <f>F31+H31+J31</f>
        <v>200</v>
      </c>
      <c r="M31" s="52">
        <f>G31+I31+K31</f>
        <v>200</v>
      </c>
      <c r="N31" s="53">
        <f>E31+M31</f>
        <v>807.80100000000004</v>
      </c>
      <c r="O31" t="s">
        <v>43</v>
      </c>
      <c r="P31" s="6"/>
      <c r="Q31" s="6"/>
    </row>
    <row r="32" spans="1:17" x14ac:dyDescent="0.25">
      <c r="A32" s="77">
        <v>2</v>
      </c>
      <c r="B32" s="43" t="s">
        <v>350</v>
      </c>
      <c r="C32" s="43" t="s">
        <v>351</v>
      </c>
      <c r="D32" s="87" t="s">
        <v>306</v>
      </c>
      <c r="E32" s="102">
        <v>616.43799999999999</v>
      </c>
      <c r="F32" s="48">
        <v>45</v>
      </c>
      <c r="G32" s="48">
        <v>45</v>
      </c>
      <c r="H32" s="48">
        <v>90</v>
      </c>
      <c r="I32" s="48">
        <v>90</v>
      </c>
      <c r="J32" s="48">
        <v>50</v>
      </c>
      <c r="K32" s="48">
        <v>50</v>
      </c>
      <c r="L32" s="51">
        <f t="shared" ref="L32:L35" si="8">F32+H32+J32</f>
        <v>185</v>
      </c>
      <c r="M32" s="52">
        <f t="shared" ref="M32:M35" si="9">G32+I32+K32</f>
        <v>185</v>
      </c>
      <c r="N32" s="53">
        <f t="shared" ref="N32:N35" si="10">E32+M32</f>
        <v>801.43799999999999</v>
      </c>
      <c r="O32" t="s">
        <v>68</v>
      </c>
    </row>
    <row r="33" spans="1:15" x14ac:dyDescent="0.25">
      <c r="A33" s="85">
        <v>3</v>
      </c>
      <c r="B33" s="43">
        <v>816519</v>
      </c>
      <c r="C33" s="43" t="s">
        <v>128</v>
      </c>
      <c r="D33" s="43" t="s">
        <v>121</v>
      </c>
      <c r="E33" s="102">
        <v>350.82299999999998</v>
      </c>
      <c r="F33" s="48">
        <v>44.73</v>
      </c>
      <c r="G33" s="48">
        <v>44.73</v>
      </c>
      <c r="H33" s="48">
        <v>80</v>
      </c>
      <c r="I33" s="48">
        <v>80</v>
      </c>
      <c r="J33" s="48">
        <v>50</v>
      </c>
      <c r="K33" s="48">
        <v>50</v>
      </c>
      <c r="L33" s="51">
        <f t="shared" si="8"/>
        <v>174.73</v>
      </c>
      <c r="M33" s="52">
        <f t="shared" si="9"/>
        <v>174.73</v>
      </c>
      <c r="N33" s="53">
        <f t="shared" si="10"/>
        <v>525.553</v>
      </c>
      <c r="O33" t="s">
        <v>68</v>
      </c>
    </row>
    <row r="34" spans="1:15" ht="24.75" x14ac:dyDescent="0.25">
      <c r="A34" s="85">
        <v>4</v>
      </c>
      <c r="B34" s="43" t="s">
        <v>348</v>
      </c>
      <c r="C34" s="43" t="s">
        <v>349</v>
      </c>
      <c r="D34" s="116" t="s">
        <v>352</v>
      </c>
      <c r="E34" s="102">
        <v>575.82600000000002</v>
      </c>
      <c r="F34" s="48">
        <v>50</v>
      </c>
      <c r="G34" s="48">
        <v>50</v>
      </c>
      <c r="H34" s="48">
        <v>100</v>
      </c>
      <c r="I34" s="48">
        <v>100</v>
      </c>
      <c r="J34" s="48">
        <v>50</v>
      </c>
      <c r="K34" s="48">
        <v>50</v>
      </c>
      <c r="L34" s="51">
        <f t="shared" si="8"/>
        <v>200</v>
      </c>
      <c r="M34" s="52">
        <f t="shared" si="9"/>
        <v>200</v>
      </c>
      <c r="N34" s="53">
        <f t="shared" si="10"/>
        <v>775.82600000000002</v>
      </c>
      <c r="O34" t="s">
        <v>71</v>
      </c>
    </row>
    <row r="35" spans="1:15" ht="24.75" x14ac:dyDescent="0.25">
      <c r="A35" s="85">
        <v>5</v>
      </c>
      <c r="B35" s="43" t="s">
        <v>353</v>
      </c>
      <c r="C35" s="43" t="s">
        <v>354</v>
      </c>
      <c r="D35" s="116" t="s">
        <v>352</v>
      </c>
      <c r="E35" s="102">
        <v>350.05</v>
      </c>
      <c r="F35" s="48">
        <v>40</v>
      </c>
      <c r="G35" s="48">
        <v>50</v>
      </c>
      <c r="H35" s="48">
        <v>90</v>
      </c>
      <c r="I35" s="48">
        <v>90</v>
      </c>
      <c r="J35" s="48">
        <v>50</v>
      </c>
      <c r="K35" s="48">
        <v>50</v>
      </c>
      <c r="L35" s="51">
        <f t="shared" si="8"/>
        <v>180</v>
      </c>
      <c r="M35" s="52">
        <f t="shared" si="9"/>
        <v>190</v>
      </c>
      <c r="N35" s="53">
        <f t="shared" si="10"/>
        <v>540.04999999999995</v>
      </c>
      <c r="O35" t="s">
        <v>68</v>
      </c>
    </row>
    <row r="36" spans="1:15" x14ac:dyDescent="0.25">
      <c r="E36" s="117"/>
    </row>
  </sheetData>
  <sheetProtection algorithmName="SHA-512" hashValue="LqlZrtmoZ/HI+V7Cv2hvMqicr+MHlOehubRuy6rdLGpb9iTTd6FG6kA0ewMW8mqGoYmNxakeXyk/nhuwxmqyWw==" saltValue="jYZr0YYvxh3eYc9t+YQaag==" spinCount="100000" sheet="1" objects="1" scenarios="1"/>
  <mergeCells count="12">
    <mergeCell ref="A1:Q1"/>
    <mergeCell ref="F3:I3"/>
    <mergeCell ref="J3:K3"/>
    <mergeCell ref="A4:E4"/>
    <mergeCell ref="A17:Q17"/>
    <mergeCell ref="A27:Q27"/>
    <mergeCell ref="F29:I29"/>
    <mergeCell ref="J29:K29"/>
    <mergeCell ref="A30:E30"/>
    <mergeCell ref="F19:I19"/>
    <mergeCell ref="J19:K19"/>
    <mergeCell ref="A20:E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42"/>
  <sheetViews>
    <sheetView topLeftCell="A16" workbookViewId="0">
      <selection activeCell="A40" sqref="A40:A42"/>
    </sheetView>
  </sheetViews>
  <sheetFormatPr defaultRowHeight="15" x14ac:dyDescent="0.25"/>
  <cols>
    <col min="2" max="2" width="11.7109375" customWidth="1"/>
    <col min="4" max="4" width="19.42578125" customWidth="1"/>
    <col min="5" max="5" width="16.85546875" customWidth="1"/>
    <col min="9" max="9" width="11.42578125" bestFit="1" customWidth="1"/>
    <col min="10" max="10" width="16.5703125" customWidth="1"/>
    <col min="12" max="12" width="11.28515625" customWidth="1"/>
    <col min="13" max="13" width="10.7109375" customWidth="1"/>
    <col min="14" max="14" width="13.28515625" customWidth="1"/>
  </cols>
  <sheetData>
    <row r="1" spans="1:17" ht="33" customHeight="1" x14ac:dyDescent="0.25">
      <c r="A1" s="147" t="s">
        <v>172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5.75" x14ac:dyDescent="0.25">
      <c r="A2" s="62"/>
      <c r="O2" s="6"/>
      <c r="P2" s="6"/>
      <c r="Q2" s="6"/>
    </row>
    <row r="3" spans="1:17" ht="105" x14ac:dyDescent="0.25">
      <c r="A3" s="8" t="s">
        <v>0</v>
      </c>
      <c r="B3" s="5" t="s">
        <v>1</v>
      </c>
      <c r="C3" s="5" t="s">
        <v>35</v>
      </c>
      <c r="D3" s="5" t="s">
        <v>2</v>
      </c>
      <c r="E3" s="71" t="s">
        <v>6</v>
      </c>
      <c r="F3" s="158" t="s">
        <v>7</v>
      </c>
      <c r="G3" s="159"/>
      <c r="H3" s="159"/>
      <c r="I3" s="160"/>
      <c r="J3" s="158" t="s">
        <v>8</v>
      </c>
      <c r="K3" s="160"/>
      <c r="L3" s="72" t="s">
        <v>9</v>
      </c>
      <c r="M3" s="72" t="s">
        <v>10</v>
      </c>
      <c r="N3" s="72" t="s">
        <v>11</v>
      </c>
      <c r="O3" s="6"/>
      <c r="P3" s="6"/>
      <c r="Q3" s="6"/>
    </row>
    <row r="4" spans="1:17" ht="81.599999999999994" customHeight="1" x14ac:dyDescent="0.25">
      <c r="A4" s="155" t="s">
        <v>173</v>
      </c>
      <c r="B4" s="155"/>
      <c r="C4" s="155"/>
      <c r="D4" s="155"/>
      <c r="E4" s="156"/>
      <c r="F4" s="5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55" t="s">
        <v>13</v>
      </c>
      <c r="L4" s="56"/>
      <c r="M4" s="57"/>
      <c r="N4" s="57"/>
      <c r="O4" s="6"/>
      <c r="P4" s="6"/>
      <c r="Q4" s="6"/>
    </row>
    <row r="5" spans="1:17" x14ac:dyDescent="0.25">
      <c r="A5" s="60">
        <v>1</v>
      </c>
      <c r="B5" s="89" t="s">
        <v>108</v>
      </c>
      <c r="C5" s="90" t="s">
        <v>109</v>
      </c>
      <c r="D5" s="43" t="s">
        <v>121</v>
      </c>
      <c r="E5" s="44">
        <v>875</v>
      </c>
      <c r="F5" s="45">
        <v>0</v>
      </c>
      <c r="G5" s="45">
        <v>0</v>
      </c>
      <c r="H5" s="45">
        <v>65</v>
      </c>
      <c r="I5" s="118">
        <f>H5*I6/H6</f>
        <v>76.470588235294116</v>
      </c>
      <c r="J5" s="118">
        <v>50</v>
      </c>
      <c r="K5" s="118">
        <v>50</v>
      </c>
      <c r="L5" s="118">
        <f>F5+H5+J5</f>
        <v>115</v>
      </c>
      <c r="M5" s="118">
        <f>G5+I5+K5</f>
        <v>126.47058823529412</v>
      </c>
      <c r="N5" s="130">
        <f>E5+M5</f>
        <v>1001.4705882352941</v>
      </c>
      <c r="O5" t="s">
        <v>23</v>
      </c>
      <c r="P5" s="6"/>
      <c r="Q5" s="6"/>
    </row>
    <row r="6" spans="1:17" x14ac:dyDescent="0.25">
      <c r="A6" s="77">
        <v>2</v>
      </c>
      <c r="B6" s="88" t="s">
        <v>139</v>
      </c>
      <c r="C6" s="91" t="s">
        <v>140</v>
      </c>
      <c r="D6" s="43" t="s">
        <v>121</v>
      </c>
      <c r="E6" s="48">
        <v>155.709</v>
      </c>
      <c r="F6" s="48">
        <v>27</v>
      </c>
      <c r="G6" s="48">
        <v>50</v>
      </c>
      <c r="H6" s="48">
        <v>85</v>
      </c>
      <c r="I6" s="102">
        <v>100</v>
      </c>
      <c r="J6" s="102">
        <v>50</v>
      </c>
      <c r="K6" s="102">
        <v>50</v>
      </c>
      <c r="L6" s="118">
        <f>F6+H6+J6</f>
        <v>162</v>
      </c>
      <c r="M6" s="118">
        <f>G6+I6+K6</f>
        <v>200</v>
      </c>
      <c r="N6" s="130">
        <f>E6+M6</f>
        <v>355.709</v>
      </c>
      <c r="O6" t="s">
        <v>60</v>
      </c>
    </row>
    <row r="8" spans="1:17" ht="33" customHeight="1" x14ac:dyDescent="0.25">
      <c r="A8" s="147" t="s">
        <v>172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pans="1:17" ht="15.75" x14ac:dyDescent="0.25">
      <c r="A9" s="62"/>
      <c r="O9" s="6"/>
      <c r="P9" s="6"/>
      <c r="Q9" s="6"/>
    </row>
    <row r="10" spans="1:17" ht="105" x14ac:dyDescent="0.25">
      <c r="A10" s="8" t="s">
        <v>0</v>
      </c>
      <c r="B10" s="5" t="s">
        <v>1</v>
      </c>
      <c r="C10" s="5" t="s">
        <v>35</v>
      </c>
      <c r="D10" s="5" t="s">
        <v>2</v>
      </c>
      <c r="E10" s="71" t="s">
        <v>6</v>
      </c>
      <c r="F10" s="158" t="s">
        <v>7</v>
      </c>
      <c r="G10" s="159"/>
      <c r="H10" s="159"/>
      <c r="I10" s="160"/>
      <c r="J10" s="158" t="s">
        <v>8</v>
      </c>
      <c r="K10" s="160"/>
      <c r="L10" s="72" t="s">
        <v>9</v>
      </c>
      <c r="M10" s="72" t="s">
        <v>10</v>
      </c>
      <c r="N10" s="72" t="s">
        <v>11</v>
      </c>
      <c r="O10" s="6"/>
      <c r="P10" s="6"/>
      <c r="Q10" s="6"/>
    </row>
    <row r="11" spans="1:17" ht="81.599999999999994" customHeight="1" x14ac:dyDescent="0.25">
      <c r="A11" s="155" t="s">
        <v>174</v>
      </c>
      <c r="B11" s="155"/>
      <c r="C11" s="155"/>
      <c r="D11" s="155"/>
      <c r="E11" s="156"/>
      <c r="F11" s="55" t="s">
        <v>12</v>
      </c>
      <c r="G11" s="55" t="s">
        <v>13</v>
      </c>
      <c r="H11" s="55" t="s">
        <v>14</v>
      </c>
      <c r="I11" s="55" t="s">
        <v>15</v>
      </c>
      <c r="J11" s="92" t="s">
        <v>16</v>
      </c>
      <c r="K11" s="55" t="s">
        <v>13</v>
      </c>
      <c r="L11" s="56"/>
      <c r="M11" s="57"/>
      <c r="N11" s="57"/>
      <c r="O11" s="6"/>
      <c r="P11" s="6"/>
      <c r="Q11" s="6"/>
    </row>
    <row r="12" spans="1:17" x14ac:dyDescent="0.25">
      <c r="A12" s="60">
        <v>1</v>
      </c>
      <c r="B12" s="78" t="s">
        <v>124</v>
      </c>
      <c r="C12" s="69" t="s">
        <v>125</v>
      </c>
      <c r="D12" s="43" t="s">
        <v>121</v>
      </c>
      <c r="E12" s="44">
        <v>391.24900000000002</v>
      </c>
      <c r="F12" s="45">
        <v>21</v>
      </c>
      <c r="G12" s="118">
        <f>F12*G13/F13</f>
        <v>24.418604651162791</v>
      </c>
      <c r="H12" s="118">
        <v>55</v>
      </c>
      <c r="I12" s="118">
        <f t="shared" ref="I12:I17" si="0">H12*$I$18/$H$18</f>
        <v>73.333333333333329</v>
      </c>
      <c r="J12" s="118">
        <v>45</v>
      </c>
      <c r="K12" s="118">
        <v>45</v>
      </c>
      <c r="L12" s="118">
        <f>F12+H12+J12</f>
        <v>121</v>
      </c>
      <c r="M12" s="118">
        <f>G12+I12+K12</f>
        <v>142.75193798449612</v>
      </c>
      <c r="N12" s="130">
        <f>E12+M12</f>
        <v>534.0009379844962</v>
      </c>
      <c r="O12" t="s">
        <v>68</v>
      </c>
      <c r="P12" s="6"/>
      <c r="Q12" s="6"/>
    </row>
    <row r="13" spans="1:17" x14ac:dyDescent="0.25">
      <c r="A13" s="77">
        <v>2</v>
      </c>
      <c r="B13" s="78" t="s">
        <v>92</v>
      </c>
      <c r="C13" s="69" t="s">
        <v>96</v>
      </c>
      <c r="D13" s="43" t="s">
        <v>121</v>
      </c>
      <c r="E13" s="48">
        <v>496.68900000000002</v>
      </c>
      <c r="F13" s="48">
        <v>43</v>
      </c>
      <c r="G13" s="102">
        <v>50</v>
      </c>
      <c r="H13" s="102">
        <v>55</v>
      </c>
      <c r="I13" s="118">
        <f t="shared" si="0"/>
        <v>73.333333333333329</v>
      </c>
      <c r="J13" s="102">
        <v>45</v>
      </c>
      <c r="K13" s="102">
        <v>45</v>
      </c>
      <c r="L13" s="118">
        <f t="shared" ref="L13:L22" si="1">F13+H13+J13</f>
        <v>143</v>
      </c>
      <c r="M13" s="118">
        <f t="shared" ref="M13:M22" si="2">G13+I13+K13</f>
        <v>168.33333333333331</v>
      </c>
      <c r="N13" s="130">
        <f t="shared" ref="N13:N22" si="3">E13+M13</f>
        <v>665.02233333333334</v>
      </c>
      <c r="O13" t="s">
        <v>68</v>
      </c>
    </row>
    <row r="14" spans="1:17" x14ac:dyDescent="0.25">
      <c r="A14" s="77">
        <v>3</v>
      </c>
      <c r="B14" s="78" t="s">
        <v>175</v>
      </c>
      <c r="C14" s="69" t="s">
        <v>176</v>
      </c>
      <c r="D14" s="43" t="s">
        <v>121</v>
      </c>
      <c r="E14" s="48">
        <v>145.38900000000001</v>
      </c>
      <c r="F14" s="48">
        <v>8</v>
      </c>
      <c r="G14" s="102">
        <f>F14*$G$13/$F$13</f>
        <v>9.3023255813953494</v>
      </c>
      <c r="H14" s="102">
        <v>70</v>
      </c>
      <c r="I14" s="118">
        <f t="shared" si="0"/>
        <v>93.333333333333329</v>
      </c>
      <c r="J14" s="102">
        <v>45</v>
      </c>
      <c r="K14" s="102">
        <v>45</v>
      </c>
      <c r="L14" s="118">
        <f t="shared" si="1"/>
        <v>123</v>
      </c>
      <c r="M14" s="118">
        <f t="shared" si="2"/>
        <v>147.63565891472868</v>
      </c>
      <c r="N14" s="130">
        <f t="shared" si="3"/>
        <v>293.02465891472866</v>
      </c>
      <c r="O14" t="s">
        <v>68</v>
      </c>
    </row>
    <row r="15" spans="1:17" x14ac:dyDescent="0.25">
      <c r="A15" s="77">
        <v>5</v>
      </c>
      <c r="B15" s="78" t="s">
        <v>22</v>
      </c>
      <c r="C15" s="69" t="s">
        <v>57</v>
      </c>
      <c r="D15" s="43" t="s">
        <v>121</v>
      </c>
      <c r="E15" s="48">
        <v>318.81</v>
      </c>
      <c r="F15" s="48">
        <v>14</v>
      </c>
      <c r="G15" s="102">
        <f t="shared" ref="G15:G22" si="4">F15*$G$13/$F$13</f>
        <v>16.279069767441861</v>
      </c>
      <c r="H15" s="102">
        <v>55</v>
      </c>
      <c r="I15" s="118">
        <f t="shared" si="0"/>
        <v>73.333333333333329</v>
      </c>
      <c r="J15" s="102">
        <v>50</v>
      </c>
      <c r="K15" s="102">
        <v>50</v>
      </c>
      <c r="L15" s="118">
        <f t="shared" si="1"/>
        <v>119</v>
      </c>
      <c r="M15" s="118">
        <f t="shared" si="2"/>
        <v>139.6124031007752</v>
      </c>
      <c r="N15" s="130">
        <f t="shared" si="3"/>
        <v>458.42240310077523</v>
      </c>
      <c r="O15" t="s">
        <v>68</v>
      </c>
    </row>
    <row r="16" spans="1:17" x14ac:dyDescent="0.25">
      <c r="A16" s="77">
        <v>6</v>
      </c>
      <c r="B16" s="78" t="s">
        <v>154</v>
      </c>
      <c r="C16" s="69" t="s">
        <v>155</v>
      </c>
      <c r="D16" s="43" t="s">
        <v>121</v>
      </c>
      <c r="E16" s="48">
        <v>287.07900000000001</v>
      </c>
      <c r="F16" s="48">
        <v>10</v>
      </c>
      <c r="G16" s="102">
        <f t="shared" si="4"/>
        <v>11.627906976744185</v>
      </c>
      <c r="H16" s="102">
        <v>65</v>
      </c>
      <c r="I16" s="118">
        <f t="shared" si="0"/>
        <v>86.666666666666671</v>
      </c>
      <c r="J16" s="102">
        <v>50</v>
      </c>
      <c r="K16" s="102">
        <v>50</v>
      </c>
      <c r="L16" s="118">
        <f t="shared" si="1"/>
        <v>125</v>
      </c>
      <c r="M16" s="118">
        <f t="shared" si="2"/>
        <v>148.29457364341084</v>
      </c>
      <c r="N16" s="130">
        <f t="shared" si="3"/>
        <v>435.37357364341085</v>
      </c>
      <c r="O16" t="s">
        <v>24</v>
      </c>
    </row>
    <row r="17" spans="1:17" x14ac:dyDescent="0.25">
      <c r="A17" s="77">
        <v>7</v>
      </c>
      <c r="B17" s="78" t="s">
        <v>108</v>
      </c>
      <c r="C17" s="69" t="s">
        <v>109</v>
      </c>
      <c r="D17" s="43" t="s">
        <v>121</v>
      </c>
      <c r="E17" s="48">
        <v>378.17399999999998</v>
      </c>
      <c r="F17" s="48">
        <v>0</v>
      </c>
      <c r="G17" s="102">
        <f t="shared" si="4"/>
        <v>0</v>
      </c>
      <c r="H17" s="102">
        <v>65</v>
      </c>
      <c r="I17" s="118">
        <f t="shared" si="0"/>
        <v>86.666666666666671</v>
      </c>
      <c r="J17" s="102">
        <v>50</v>
      </c>
      <c r="K17" s="102">
        <v>50</v>
      </c>
      <c r="L17" s="118">
        <f t="shared" si="1"/>
        <v>115</v>
      </c>
      <c r="M17" s="118">
        <f t="shared" si="2"/>
        <v>136.66666666666669</v>
      </c>
      <c r="N17" s="130">
        <f t="shared" si="3"/>
        <v>514.84066666666672</v>
      </c>
      <c r="O17" t="s">
        <v>24</v>
      </c>
    </row>
    <row r="18" spans="1:17" x14ac:dyDescent="0.25">
      <c r="A18" s="77">
        <v>8</v>
      </c>
      <c r="B18" s="78" t="s">
        <v>110</v>
      </c>
      <c r="C18" s="69" t="s">
        <v>111</v>
      </c>
      <c r="D18" s="43" t="s">
        <v>121</v>
      </c>
      <c r="E18" s="48">
        <v>68.251999999999995</v>
      </c>
      <c r="F18" s="48">
        <v>3</v>
      </c>
      <c r="G18" s="102">
        <f t="shared" si="4"/>
        <v>3.4883720930232558</v>
      </c>
      <c r="H18" s="102">
        <v>75</v>
      </c>
      <c r="I18" s="102">
        <v>100</v>
      </c>
      <c r="J18" s="102">
        <v>45</v>
      </c>
      <c r="K18" s="102">
        <v>45</v>
      </c>
      <c r="L18" s="118">
        <f t="shared" si="1"/>
        <v>123</v>
      </c>
      <c r="M18" s="118">
        <f t="shared" si="2"/>
        <v>148.48837209302326</v>
      </c>
      <c r="N18" s="130">
        <f t="shared" si="3"/>
        <v>216.74037209302327</v>
      </c>
      <c r="O18" t="s">
        <v>24</v>
      </c>
    </row>
    <row r="19" spans="1:17" x14ac:dyDescent="0.25">
      <c r="A19" s="77">
        <v>9</v>
      </c>
      <c r="B19" s="78" t="s">
        <v>135</v>
      </c>
      <c r="C19" s="69" t="s">
        <v>136</v>
      </c>
      <c r="D19" s="43" t="s">
        <v>121</v>
      </c>
      <c r="E19" s="48">
        <v>381.99700000000001</v>
      </c>
      <c r="F19" s="48">
        <v>2</v>
      </c>
      <c r="G19" s="102">
        <f t="shared" si="4"/>
        <v>2.3255813953488373</v>
      </c>
      <c r="H19" s="102">
        <v>60</v>
      </c>
      <c r="I19" s="102">
        <f>H19*$I$18/$H$18</f>
        <v>80</v>
      </c>
      <c r="J19" s="102">
        <v>45</v>
      </c>
      <c r="K19" s="102">
        <v>45</v>
      </c>
      <c r="L19" s="118">
        <f t="shared" si="1"/>
        <v>107</v>
      </c>
      <c r="M19" s="118">
        <f t="shared" si="2"/>
        <v>127.32558139534883</v>
      </c>
      <c r="N19" s="130">
        <f t="shared" si="3"/>
        <v>509.32258139534883</v>
      </c>
      <c r="O19" t="s">
        <v>58</v>
      </c>
    </row>
    <row r="20" spans="1:17" x14ac:dyDescent="0.25">
      <c r="A20" s="77">
        <v>10</v>
      </c>
      <c r="B20" s="78" t="s">
        <v>112</v>
      </c>
      <c r="C20" s="69" t="s">
        <v>113</v>
      </c>
      <c r="D20" s="43" t="s">
        <v>121</v>
      </c>
      <c r="E20" s="48">
        <v>472.41300000000001</v>
      </c>
      <c r="F20" s="48">
        <v>34</v>
      </c>
      <c r="G20" s="102">
        <f t="shared" si="4"/>
        <v>39.534883720930232</v>
      </c>
      <c r="H20" s="102">
        <v>70</v>
      </c>
      <c r="I20" s="102">
        <f t="shared" ref="I20:I22" si="5">H20*$I$18/$H$18</f>
        <v>93.333333333333329</v>
      </c>
      <c r="J20" s="102">
        <v>50</v>
      </c>
      <c r="K20" s="102">
        <v>50</v>
      </c>
      <c r="L20" s="118">
        <f t="shared" si="1"/>
        <v>154</v>
      </c>
      <c r="M20" s="118">
        <f t="shared" si="2"/>
        <v>182.86821705426357</v>
      </c>
      <c r="N20" s="130">
        <f t="shared" si="3"/>
        <v>655.28121705426361</v>
      </c>
      <c r="O20" t="s">
        <v>58</v>
      </c>
    </row>
    <row r="21" spans="1:17" x14ac:dyDescent="0.25">
      <c r="A21" s="77">
        <v>11</v>
      </c>
      <c r="B21" s="78" t="s">
        <v>79</v>
      </c>
      <c r="C21" s="69" t="s">
        <v>81</v>
      </c>
      <c r="D21" s="43" t="s">
        <v>121</v>
      </c>
      <c r="E21" s="48">
        <v>372.2</v>
      </c>
      <c r="F21" s="48">
        <v>26</v>
      </c>
      <c r="G21" s="102">
        <f t="shared" si="4"/>
        <v>30.232558139534884</v>
      </c>
      <c r="H21" s="102">
        <v>70</v>
      </c>
      <c r="I21" s="102">
        <f t="shared" si="5"/>
        <v>93.333333333333329</v>
      </c>
      <c r="J21" s="102">
        <v>50</v>
      </c>
      <c r="K21" s="102">
        <v>50</v>
      </c>
      <c r="L21" s="118">
        <f t="shared" si="1"/>
        <v>146</v>
      </c>
      <c r="M21" s="118">
        <f t="shared" si="2"/>
        <v>173.5658914728682</v>
      </c>
      <c r="N21" s="130">
        <f t="shared" si="3"/>
        <v>545.76589147286813</v>
      </c>
      <c r="O21" t="s">
        <v>60</v>
      </c>
    </row>
    <row r="22" spans="1:17" x14ac:dyDescent="0.25">
      <c r="A22" s="77">
        <v>12</v>
      </c>
      <c r="B22" s="78" t="s">
        <v>133</v>
      </c>
      <c r="C22" s="69" t="s">
        <v>134</v>
      </c>
      <c r="D22" s="43" t="s">
        <v>121</v>
      </c>
      <c r="E22" s="48">
        <v>127.946</v>
      </c>
      <c r="F22" s="48">
        <v>6</v>
      </c>
      <c r="G22" s="102">
        <f t="shared" si="4"/>
        <v>6.9767441860465116</v>
      </c>
      <c r="H22" s="102">
        <v>58</v>
      </c>
      <c r="I22" s="102">
        <f t="shared" si="5"/>
        <v>77.333333333333329</v>
      </c>
      <c r="J22" s="102">
        <v>45</v>
      </c>
      <c r="K22" s="102">
        <v>45</v>
      </c>
      <c r="L22" s="118">
        <f t="shared" si="1"/>
        <v>109</v>
      </c>
      <c r="M22" s="118">
        <f t="shared" si="2"/>
        <v>129.31007751937983</v>
      </c>
      <c r="N22" s="130">
        <f t="shared" si="3"/>
        <v>257.2560775193798</v>
      </c>
      <c r="O22" t="s">
        <v>60</v>
      </c>
    </row>
    <row r="24" spans="1:17" ht="33" customHeight="1" x14ac:dyDescent="0.25">
      <c r="A24" s="147" t="s">
        <v>172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</row>
    <row r="25" spans="1:17" ht="15.75" x14ac:dyDescent="0.25">
      <c r="A25" s="98"/>
      <c r="O25" s="6"/>
      <c r="P25" s="6"/>
      <c r="Q25" s="6"/>
    </row>
    <row r="26" spans="1:17" ht="105" x14ac:dyDescent="0.25">
      <c r="A26" s="8" t="s">
        <v>0</v>
      </c>
      <c r="B26" s="5" t="s">
        <v>1</v>
      </c>
      <c r="C26" s="5" t="s">
        <v>35</v>
      </c>
      <c r="D26" s="5" t="s">
        <v>2</v>
      </c>
      <c r="E26" s="71" t="s">
        <v>6</v>
      </c>
      <c r="F26" s="158" t="s">
        <v>7</v>
      </c>
      <c r="G26" s="159"/>
      <c r="H26" s="159"/>
      <c r="I26" s="160"/>
      <c r="J26" s="158" t="s">
        <v>8</v>
      </c>
      <c r="K26" s="160"/>
      <c r="L26" s="72" t="s">
        <v>9</v>
      </c>
      <c r="M26" s="72" t="s">
        <v>10</v>
      </c>
      <c r="N26" s="72" t="s">
        <v>11</v>
      </c>
      <c r="O26" s="6"/>
      <c r="P26" s="6"/>
      <c r="Q26" s="6"/>
    </row>
    <row r="27" spans="1:17" ht="81.599999999999994" customHeight="1" x14ac:dyDescent="0.25">
      <c r="A27" s="155" t="s">
        <v>257</v>
      </c>
      <c r="B27" s="155"/>
      <c r="C27" s="155"/>
      <c r="D27" s="155"/>
      <c r="E27" s="156"/>
      <c r="F27" s="55" t="s">
        <v>12</v>
      </c>
      <c r="G27" s="55" t="s">
        <v>13</v>
      </c>
      <c r="H27" s="55" t="s">
        <v>14</v>
      </c>
      <c r="I27" s="55" t="s">
        <v>15</v>
      </c>
      <c r="J27" s="92" t="s">
        <v>16</v>
      </c>
      <c r="K27" s="55" t="s">
        <v>13</v>
      </c>
      <c r="L27" s="56"/>
      <c r="M27" s="57"/>
      <c r="N27" s="57"/>
      <c r="O27" s="6"/>
      <c r="P27" s="6"/>
      <c r="Q27" s="6"/>
    </row>
    <row r="28" spans="1:17" x14ac:dyDescent="0.25">
      <c r="A28" s="60">
        <v>1</v>
      </c>
      <c r="B28" s="81" t="s">
        <v>209</v>
      </c>
      <c r="C28" s="81" t="s">
        <v>210</v>
      </c>
      <c r="D28" s="43" t="s">
        <v>247</v>
      </c>
      <c r="E28" s="44">
        <v>644.66999999999996</v>
      </c>
      <c r="F28" s="45">
        <v>45</v>
      </c>
      <c r="G28" s="45">
        <v>45</v>
      </c>
      <c r="H28" s="45">
        <v>85</v>
      </c>
      <c r="I28" s="45">
        <v>85</v>
      </c>
      <c r="J28" s="45">
        <v>50</v>
      </c>
      <c r="K28" s="45">
        <v>50</v>
      </c>
      <c r="L28" s="51">
        <f>F28+H28+J28</f>
        <v>180</v>
      </c>
      <c r="M28" s="52">
        <f>G28+I28+K28</f>
        <v>180</v>
      </c>
      <c r="N28" s="75">
        <f>E28+M28</f>
        <v>824.67</v>
      </c>
      <c r="O28" t="s">
        <v>3</v>
      </c>
      <c r="P28" s="6"/>
      <c r="Q28" s="6"/>
    </row>
    <row r="29" spans="1:17" x14ac:dyDescent="0.25">
      <c r="A29" s="77">
        <v>2</v>
      </c>
      <c r="B29" s="81" t="s">
        <v>242</v>
      </c>
      <c r="C29" s="81" t="s">
        <v>243</v>
      </c>
      <c r="D29" s="83" t="s">
        <v>247</v>
      </c>
      <c r="E29" s="48">
        <v>691.73</v>
      </c>
      <c r="F29" s="48"/>
      <c r="G29" s="48"/>
      <c r="H29" s="48"/>
      <c r="I29" s="48"/>
      <c r="J29" s="48" t="s">
        <v>382</v>
      </c>
      <c r="K29" s="48"/>
      <c r="L29" s="51"/>
      <c r="M29" s="52"/>
      <c r="N29" s="75"/>
      <c r="O29" t="s">
        <v>68</v>
      </c>
    </row>
    <row r="30" spans="1:17" x14ac:dyDescent="0.25">
      <c r="A30" s="77">
        <v>3</v>
      </c>
      <c r="B30" s="81" t="s">
        <v>255</v>
      </c>
      <c r="C30" s="81" t="s">
        <v>256</v>
      </c>
      <c r="D30" s="43" t="s">
        <v>247</v>
      </c>
      <c r="E30" s="48">
        <v>793.85900000000004</v>
      </c>
      <c r="F30" s="48">
        <v>50</v>
      </c>
      <c r="G30" s="48">
        <v>50</v>
      </c>
      <c r="H30" s="48">
        <v>100</v>
      </c>
      <c r="I30" s="48">
        <v>100</v>
      </c>
      <c r="J30" s="48">
        <v>50</v>
      </c>
      <c r="K30" s="48">
        <v>50</v>
      </c>
      <c r="L30" s="51">
        <f t="shared" ref="L30:L32" si="6">F30+H30+J30</f>
        <v>200</v>
      </c>
      <c r="M30" s="52">
        <f t="shared" ref="M30:M32" si="7">G30+I30+K30</f>
        <v>200</v>
      </c>
      <c r="N30" s="75">
        <f t="shared" ref="N30:N32" si="8">E30+M30</f>
        <v>993.85900000000004</v>
      </c>
      <c r="O30" t="s">
        <v>68</v>
      </c>
    </row>
    <row r="31" spans="1:17" x14ac:dyDescent="0.25">
      <c r="A31" s="77">
        <v>4</v>
      </c>
      <c r="B31" s="81" t="s">
        <v>228</v>
      </c>
      <c r="C31" s="81" t="s">
        <v>229</v>
      </c>
      <c r="D31" s="43" t="s">
        <v>247</v>
      </c>
      <c r="E31" s="48">
        <v>359.93400000000003</v>
      </c>
      <c r="F31" s="48">
        <v>40</v>
      </c>
      <c r="G31" s="48">
        <v>40</v>
      </c>
      <c r="H31" s="48">
        <v>80</v>
      </c>
      <c r="I31" s="48">
        <v>80</v>
      </c>
      <c r="J31" s="48">
        <v>50</v>
      </c>
      <c r="K31" s="48">
        <v>50</v>
      </c>
      <c r="L31" s="51">
        <f t="shared" si="6"/>
        <v>170</v>
      </c>
      <c r="M31" s="52">
        <f t="shared" si="7"/>
        <v>170</v>
      </c>
      <c r="N31" s="75">
        <f t="shared" si="8"/>
        <v>529.93399999999997</v>
      </c>
      <c r="O31" t="s">
        <v>69</v>
      </c>
    </row>
    <row r="32" spans="1:17" x14ac:dyDescent="0.25">
      <c r="A32" s="77">
        <v>5</v>
      </c>
      <c r="B32" s="81" t="s">
        <v>226</v>
      </c>
      <c r="C32" s="81" t="s">
        <v>227</v>
      </c>
      <c r="D32" s="43" t="s">
        <v>247</v>
      </c>
      <c r="E32" s="48">
        <v>357.64800000000002</v>
      </c>
      <c r="F32" s="48">
        <v>50</v>
      </c>
      <c r="G32" s="48">
        <v>50</v>
      </c>
      <c r="H32" s="48">
        <v>100</v>
      </c>
      <c r="I32" s="48">
        <v>100</v>
      </c>
      <c r="J32" s="48">
        <v>50</v>
      </c>
      <c r="K32" s="48">
        <v>50</v>
      </c>
      <c r="L32" s="51">
        <f t="shared" si="6"/>
        <v>200</v>
      </c>
      <c r="M32" s="52">
        <f t="shared" si="7"/>
        <v>200</v>
      </c>
      <c r="N32" s="75">
        <f t="shared" si="8"/>
        <v>557.64800000000002</v>
      </c>
      <c r="O32" t="s">
        <v>69</v>
      </c>
    </row>
    <row r="34" spans="1:17" ht="33" customHeight="1" x14ac:dyDescent="0.25">
      <c r="A34" s="147" t="s">
        <v>172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</row>
    <row r="35" spans="1:17" ht="15.75" x14ac:dyDescent="0.25">
      <c r="A35" s="98"/>
      <c r="O35" s="6"/>
      <c r="P35" s="6"/>
      <c r="Q35" s="6"/>
    </row>
    <row r="36" spans="1:17" ht="105" x14ac:dyDescent="0.25">
      <c r="A36" s="8" t="s">
        <v>0</v>
      </c>
      <c r="B36" s="5" t="s">
        <v>1</v>
      </c>
      <c r="C36" s="5" t="s">
        <v>35</v>
      </c>
      <c r="D36" s="5" t="s">
        <v>2</v>
      </c>
      <c r="E36" s="71" t="s">
        <v>6</v>
      </c>
      <c r="F36" s="158" t="s">
        <v>7</v>
      </c>
      <c r="G36" s="159"/>
      <c r="H36" s="159"/>
      <c r="I36" s="160"/>
      <c r="J36" s="158" t="s">
        <v>8</v>
      </c>
      <c r="K36" s="160"/>
      <c r="L36" s="72" t="s">
        <v>9</v>
      </c>
      <c r="M36" s="72" t="s">
        <v>10</v>
      </c>
      <c r="N36" s="72" t="s">
        <v>11</v>
      </c>
      <c r="O36" s="6"/>
      <c r="P36" s="6"/>
      <c r="Q36" s="6"/>
    </row>
    <row r="37" spans="1:17" ht="81.599999999999994" customHeight="1" x14ac:dyDescent="0.25">
      <c r="A37" s="155" t="s">
        <v>258</v>
      </c>
      <c r="B37" s="151"/>
      <c r="C37" s="151"/>
      <c r="D37" s="151"/>
      <c r="E37" s="152"/>
      <c r="F37" s="55" t="s">
        <v>12</v>
      </c>
      <c r="G37" s="55" t="s">
        <v>13</v>
      </c>
      <c r="H37" s="55" t="s">
        <v>14</v>
      </c>
      <c r="I37" s="55" t="s">
        <v>15</v>
      </c>
      <c r="J37" s="92" t="s">
        <v>16</v>
      </c>
      <c r="K37" s="55" t="s">
        <v>13</v>
      </c>
      <c r="L37" s="56"/>
      <c r="M37" s="57"/>
      <c r="N37" s="57"/>
      <c r="O37" s="6"/>
      <c r="P37" s="6"/>
      <c r="Q37" s="6"/>
    </row>
    <row r="38" spans="1:17" x14ac:dyDescent="0.25">
      <c r="A38" s="77">
        <v>1</v>
      </c>
      <c r="B38" s="78" t="s">
        <v>240</v>
      </c>
      <c r="C38" s="78" t="s">
        <v>241</v>
      </c>
      <c r="D38" s="43" t="s">
        <v>247</v>
      </c>
      <c r="E38" s="102">
        <v>398.43599999999998</v>
      </c>
      <c r="F38" s="48"/>
      <c r="G38" s="48"/>
      <c r="H38" s="48"/>
      <c r="I38" s="48"/>
      <c r="J38" s="48" t="s">
        <v>381</v>
      </c>
      <c r="K38" s="48"/>
      <c r="L38" s="48"/>
      <c r="M38" s="48"/>
      <c r="N38" s="48"/>
      <c r="O38" t="s">
        <v>29</v>
      </c>
    </row>
    <row r="39" spans="1:17" x14ac:dyDescent="0.25">
      <c r="A39" s="77">
        <v>2</v>
      </c>
      <c r="B39" s="78" t="s">
        <v>206</v>
      </c>
      <c r="C39" s="78" t="s">
        <v>207</v>
      </c>
      <c r="D39" s="43" t="s">
        <v>247</v>
      </c>
      <c r="E39" s="102">
        <v>483.31900000000002</v>
      </c>
      <c r="F39" s="48">
        <v>50</v>
      </c>
      <c r="G39" s="48">
        <v>50</v>
      </c>
      <c r="H39" s="48">
        <v>100</v>
      </c>
      <c r="I39" s="48">
        <v>100</v>
      </c>
      <c r="J39" s="48">
        <v>50</v>
      </c>
      <c r="K39" s="48">
        <v>50</v>
      </c>
      <c r="L39" s="48">
        <f>F39+H39+J39</f>
        <v>200</v>
      </c>
      <c r="M39" s="48">
        <f>G39+I39+K39</f>
        <v>200</v>
      </c>
      <c r="N39" s="102">
        <f>E39+M39</f>
        <v>683.31899999999996</v>
      </c>
      <c r="O39" t="s">
        <v>68</v>
      </c>
    </row>
    <row r="40" spans="1:17" x14ac:dyDescent="0.25">
      <c r="A40" s="85">
        <v>3</v>
      </c>
      <c r="B40" s="78" t="s">
        <v>228</v>
      </c>
      <c r="C40" s="78" t="s">
        <v>229</v>
      </c>
      <c r="D40" s="43" t="s">
        <v>247</v>
      </c>
      <c r="E40" s="102">
        <v>352.05799999999999</v>
      </c>
      <c r="F40" s="48">
        <v>40</v>
      </c>
      <c r="G40" s="48"/>
      <c r="H40" s="48">
        <v>80</v>
      </c>
      <c r="I40" s="48"/>
      <c r="J40" s="48">
        <v>50</v>
      </c>
      <c r="K40" s="48"/>
      <c r="L40" s="48"/>
      <c r="M40" s="48"/>
      <c r="N40" s="48"/>
      <c r="O40" t="s">
        <v>68</v>
      </c>
    </row>
    <row r="41" spans="1:17" x14ac:dyDescent="0.25">
      <c r="A41" s="85">
        <v>4</v>
      </c>
      <c r="B41" s="78" t="s">
        <v>226</v>
      </c>
      <c r="C41" s="78" t="s">
        <v>227</v>
      </c>
      <c r="D41" s="43" t="s">
        <v>247</v>
      </c>
      <c r="E41" s="102">
        <v>355.89800000000002</v>
      </c>
      <c r="F41" s="48">
        <v>50</v>
      </c>
      <c r="G41" s="48">
        <v>50</v>
      </c>
      <c r="H41" s="48">
        <v>100</v>
      </c>
      <c r="I41" s="48">
        <v>100</v>
      </c>
      <c r="J41" s="48">
        <v>50</v>
      </c>
      <c r="K41" s="48">
        <v>50</v>
      </c>
      <c r="L41" s="48">
        <f>F41+H41+J41</f>
        <v>200</v>
      </c>
      <c r="M41" s="48">
        <f>G41+I41+K41</f>
        <v>200</v>
      </c>
      <c r="N41" s="102">
        <f>E41+M41</f>
        <v>555.89800000000002</v>
      </c>
      <c r="O41" t="s">
        <v>68</v>
      </c>
    </row>
    <row r="42" spans="1:17" x14ac:dyDescent="0.25">
      <c r="A42" s="85">
        <v>5</v>
      </c>
      <c r="B42" s="78" t="s">
        <v>215</v>
      </c>
      <c r="C42" s="78" t="s">
        <v>216</v>
      </c>
      <c r="D42" s="43" t="s">
        <v>247</v>
      </c>
      <c r="E42" s="102">
        <v>439.12599999999998</v>
      </c>
      <c r="F42" s="48"/>
      <c r="G42" s="48"/>
      <c r="H42" s="48"/>
      <c r="I42" s="48"/>
      <c r="J42" s="48" t="s">
        <v>382</v>
      </c>
      <c r="K42" s="48"/>
      <c r="L42" s="48"/>
      <c r="M42" s="48"/>
      <c r="N42" s="48"/>
      <c r="O42" t="s">
        <v>69</v>
      </c>
    </row>
  </sheetData>
  <sheetProtection algorithmName="SHA-512" hashValue="vXYarjR92ZR2mKTBvFacAm2uUke7GFEf72u7ks4n68aPoY1Jd7f48KE6JQn2yiR3Br7GybBhkCOabmCrkl7mlw==" saltValue="b3u4ndGZEO+A2ATefAdC4g==" spinCount="100000" sheet="1" objects="1" scenarios="1"/>
  <mergeCells count="16">
    <mergeCell ref="A11:E11"/>
    <mergeCell ref="A1:Q1"/>
    <mergeCell ref="F3:I3"/>
    <mergeCell ref="J3:K3"/>
    <mergeCell ref="A4:E4"/>
    <mergeCell ref="A8:Q8"/>
    <mergeCell ref="F10:I10"/>
    <mergeCell ref="J10:K10"/>
    <mergeCell ref="F36:I36"/>
    <mergeCell ref="J36:K36"/>
    <mergeCell ref="A37:E37"/>
    <mergeCell ref="A24:Q24"/>
    <mergeCell ref="F26:I26"/>
    <mergeCell ref="J26:K26"/>
    <mergeCell ref="A27:E27"/>
    <mergeCell ref="A34:Q3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9"/>
  <sheetViews>
    <sheetView workbookViewId="0">
      <selection activeCell="N5" sqref="N5"/>
    </sheetView>
  </sheetViews>
  <sheetFormatPr defaultRowHeight="15" x14ac:dyDescent="0.25"/>
  <cols>
    <col min="3" max="3" width="14.5703125" customWidth="1"/>
    <col min="4" max="4" width="15.42578125" customWidth="1"/>
    <col min="5" max="5" width="16.42578125" customWidth="1"/>
    <col min="10" max="10" width="16.7109375" customWidth="1"/>
  </cols>
  <sheetData>
    <row r="1" spans="1:17" ht="33" customHeight="1" x14ac:dyDescent="0.25">
      <c r="A1" s="147" t="s">
        <v>213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5.75" x14ac:dyDescent="0.25">
      <c r="A2" s="79"/>
      <c r="O2" s="6"/>
      <c r="P2" s="6"/>
      <c r="Q2" s="6"/>
    </row>
    <row r="3" spans="1:17" ht="105" x14ac:dyDescent="0.25">
      <c r="A3" s="8" t="s">
        <v>0</v>
      </c>
      <c r="B3" s="5" t="s">
        <v>1</v>
      </c>
      <c r="C3" s="5" t="s">
        <v>35</v>
      </c>
      <c r="D3" s="5" t="s">
        <v>2</v>
      </c>
      <c r="E3" s="71" t="s">
        <v>6</v>
      </c>
      <c r="F3" s="158" t="s">
        <v>7</v>
      </c>
      <c r="G3" s="159"/>
      <c r="H3" s="159"/>
      <c r="I3" s="160"/>
      <c r="J3" s="158" t="s">
        <v>8</v>
      </c>
      <c r="K3" s="160"/>
      <c r="L3" s="72" t="s">
        <v>9</v>
      </c>
      <c r="M3" s="72" t="s">
        <v>10</v>
      </c>
      <c r="N3" s="72" t="s">
        <v>11</v>
      </c>
      <c r="O3" s="6"/>
      <c r="P3" s="6"/>
      <c r="Q3" s="6"/>
    </row>
    <row r="4" spans="1:17" ht="81.599999999999994" customHeight="1" x14ac:dyDescent="0.25">
      <c r="A4" s="155" t="s">
        <v>214</v>
      </c>
      <c r="B4" s="155"/>
      <c r="C4" s="155"/>
      <c r="D4" s="155"/>
      <c r="E4" s="156"/>
      <c r="F4" s="5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55" t="s">
        <v>13</v>
      </c>
      <c r="L4" s="56"/>
      <c r="M4" s="57"/>
      <c r="N4" s="57"/>
      <c r="O4" s="6"/>
      <c r="P4" s="6"/>
      <c r="Q4" s="6"/>
    </row>
    <row r="5" spans="1:17" ht="30" x14ac:dyDescent="0.25">
      <c r="A5" s="60">
        <v>1</v>
      </c>
      <c r="B5" s="99" t="s">
        <v>215</v>
      </c>
      <c r="C5" s="42" t="s">
        <v>216</v>
      </c>
      <c r="D5" s="43" t="s">
        <v>177</v>
      </c>
      <c r="E5" s="44">
        <v>813.88300000000004</v>
      </c>
      <c r="F5" s="45"/>
      <c r="G5" s="45"/>
      <c r="H5" s="45"/>
      <c r="I5" s="45"/>
      <c r="J5" s="45" t="s">
        <v>382</v>
      </c>
      <c r="K5" s="45"/>
      <c r="L5" s="51"/>
      <c r="M5" s="52"/>
      <c r="N5" s="53">
        <v>0</v>
      </c>
      <c r="O5" s="67" t="s">
        <v>68</v>
      </c>
      <c r="P5" s="6"/>
      <c r="Q5" s="6"/>
    </row>
    <row r="6" spans="1:17" ht="30" x14ac:dyDescent="0.25">
      <c r="A6" s="77">
        <v>2</v>
      </c>
      <c r="B6" s="69" t="s">
        <v>217</v>
      </c>
      <c r="C6" s="42" t="s">
        <v>218</v>
      </c>
      <c r="D6" s="43" t="s">
        <v>177</v>
      </c>
      <c r="E6" s="48">
        <v>366.13099999999997</v>
      </c>
      <c r="F6" s="48">
        <v>40</v>
      </c>
      <c r="G6" s="48">
        <v>40</v>
      </c>
      <c r="H6" s="48">
        <v>80</v>
      </c>
      <c r="I6" s="48">
        <v>80</v>
      </c>
      <c r="J6" s="48">
        <v>40</v>
      </c>
      <c r="K6" s="48">
        <v>40</v>
      </c>
      <c r="L6" s="48">
        <f>F6+H6+J6</f>
        <v>160</v>
      </c>
      <c r="M6" s="48">
        <f>G6+I6+K6</f>
        <v>160</v>
      </c>
      <c r="N6" s="48">
        <f>E6+M6</f>
        <v>526.13099999999997</v>
      </c>
      <c r="O6" s="67" t="s">
        <v>69</v>
      </c>
    </row>
    <row r="7" spans="1:17" ht="30" x14ac:dyDescent="0.25">
      <c r="A7" s="77">
        <v>3</v>
      </c>
      <c r="B7" s="69" t="s">
        <v>200</v>
      </c>
      <c r="C7" s="42" t="s">
        <v>201</v>
      </c>
      <c r="D7" s="43" t="s">
        <v>177</v>
      </c>
      <c r="E7" s="3">
        <v>223.72300000000001</v>
      </c>
      <c r="F7" s="3">
        <v>45</v>
      </c>
      <c r="G7" s="3">
        <v>45</v>
      </c>
      <c r="H7" s="3">
        <v>70</v>
      </c>
      <c r="I7" s="3">
        <v>70</v>
      </c>
      <c r="J7" s="3">
        <v>45</v>
      </c>
      <c r="K7" s="3">
        <v>45</v>
      </c>
      <c r="L7" s="48">
        <f t="shared" ref="L7:L9" si="0">F7+H7+J7</f>
        <v>160</v>
      </c>
      <c r="M7" s="48">
        <f t="shared" ref="M7:M9" si="1">G7+I7+K7</f>
        <v>160</v>
      </c>
      <c r="N7" s="48">
        <f t="shared" ref="N7:N9" si="2">E7+M7</f>
        <v>383.72300000000001</v>
      </c>
      <c r="O7" s="67" t="s">
        <v>70</v>
      </c>
    </row>
    <row r="8" spans="1:17" ht="30" x14ac:dyDescent="0.25">
      <c r="A8" s="77">
        <v>4</v>
      </c>
      <c r="B8" s="69" t="s">
        <v>202</v>
      </c>
      <c r="C8" s="42" t="s">
        <v>203</v>
      </c>
      <c r="D8" s="43" t="s">
        <v>177</v>
      </c>
      <c r="E8" s="3">
        <v>376.76100000000002</v>
      </c>
      <c r="F8" s="3">
        <v>40</v>
      </c>
      <c r="G8" s="3">
        <v>40</v>
      </c>
      <c r="H8" s="3">
        <v>100</v>
      </c>
      <c r="I8" s="3">
        <v>100</v>
      </c>
      <c r="J8" s="3">
        <v>35</v>
      </c>
      <c r="K8" s="3">
        <v>35</v>
      </c>
      <c r="L8" s="48">
        <f t="shared" si="0"/>
        <v>175</v>
      </c>
      <c r="M8" s="48">
        <f t="shared" si="1"/>
        <v>175</v>
      </c>
      <c r="N8" s="48">
        <f t="shared" si="2"/>
        <v>551.76099999999997</v>
      </c>
      <c r="O8" s="67" t="s">
        <v>70</v>
      </c>
    </row>
    <row r="9" spans="1:17" ht="30" x14ac:dyDescent="0.25">
      <c r="A9" s="77">
        <v>5</v>
      </c>
      <c r="B9" s="38" t="s">
        <v>180</v>
      </c>
      <c r="C9" s="42" t="s">
        <v>181</v>
      </c>
      <c r="D9" s="43" t="s">
        <v>177</v>
      </c>
      <c r="E9" s="3">
        <v>447.47800000000001</v>
      </c>
      <c r="F9" s="3">
        <v>50</v>
      </c>
      <c r="G9" s="3">
        <v>50</v>
      </c>
      <c r="H9" s="3">
        <v>95</v>
      </c>
      <c r="I9" s="3">
        <v>95</v>
      </c>
      <c r="J9" s="3">
        <v>50</v>
      </c>
      <c r="K9" s="3">
        <v>50</v>
      </c>
      <c r="L9" s="48">
        <f t="shared" si="0"/>
        <v>195</v>
      </c>
      <c r="M9" s="48">
        <f t="shared" si="1"/>
        <v>195</v>
      </c>
      <c r="N9" s="48">
        <f t="shared" si="2"/>
        <v>642.47800000000007</v>
      </c>
      <c r="O9" s="67" t="s">
        <v>71</v>
      </c>
    </row>
  </sheetData>
  <sheetProtection algorithmName="SHA-512" hashValue="YlOuLQP5NLN/mpC6l8hZ6Mxuqx0DXIu+6y9F9d8TCUWIX1ZtBay3CjxpJYpVKeAij8RgoTQ5vFbEztPBLMnxIw==" saltValue="1wL2Q5FjlH1lITUcrEm0kA==" spinCount="100000" sheet="1" objects="1" scenarios="1"/>
  <mergeCells count="4">
    <mergeCell ref="A1:Q1"/>
    <mergeCell ref="F3:I3"/>
    <mergeCell ref="J3:K3"/>
    <mergeCell ref="A4:E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44"/>
  <sheetViews>
    <sheetView topLeftCell="A34" workbookViewId="0">
      <selection activeCell="P2" sqref="P1:P1048576"/>
    </sheetView>
  </sheetViews>
  <sheetFormatPr defaultRowHeight="15" x14ac:dyDescent="0.25"/>
  <cols>
    <col min="2" max="2" width="10.140625" customWidth="1"/>
    <col min="4" max="4" width="17.7109375" customWidth="1"/>
    <col min="5" max="5" width="18.140625" customWidth="1"/>
    <col min="10" max="10" width="16.5703125" customWidth="1"/>
    <col min="15" max="15" width="11.5703125" customWidth="1"/>
  </cols>
  <sheetData>
    <row r="1" spans="1:17" ht="33" customHeight="1" x14ac:dyDescent="0.25">
      <c r="A1" s="147" t="s">
        <v>246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5.75" x14ac:dyDescent="0.25">
      <c r="A2" s="98"/>
      <c r="O2" s="6"/>
      <c r="P2" s="6"/>
      <c r="Q2" s="6"/>
    </row>
    <row r="3" spans="1:17" ht="90" x14ac:dyDescent="0.25">
      <c r="A3" s="8" t="s">
        <v>0</v>
      </c>
      <c r="B3" s="5" t="s">
        <v>1</v>
      </c>
      <c r="C3" s="5" t="s">
        <v>35</v>
      </c>
      <c r="D3" s="5" t="s">
        <v>2</v>
      </c>
      <c r="E3" s="71" t="s">
        <v>6</v>
      </c>
      <c r="F3" s="158" t="s">
        <v>7</v>
      </c>
      <c r="G3" s="159"/>
      <c r="H3" s="159"/>
      <c r="I3" s="160"/>
      <c r="J3" s="158" t="s">
        <v>8</v>
      </c>
      <c r="K3" s="160"/>
      <c r="L3" s="72" t="s">
        <v>9</v>
      </c>
      <c r="M3" s="72" t="s">
        <v>10</v>
      </c>
      <c r="N3" s="72" t="s">
        <v>11</v>
      </c>
      <c r="O3" s="6"/>
      <c r="P3" s="6"/>
      <c r="Q3" s="6"/>
    </row>
    <row r="4" spans="1:17" ht="81.599999999999994" customHeight="1" x14ac:dyDescent="0.25">
      <c r="A4" s="151" t="s">
        <v>379</v>
      </c>
      <c r="B4" s="151"/>
      <c r="C4" s="151"/>
      <c r="D4" s="151"/>
      <c r="E4" s="152"/>
      <c r="F4" s="5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55" t="s">
        <v>13</v>
      </c>
      <c r="L4" s="56"/>
      <c r="M4" s="57"/>
      <c r="N4" s="57"/>
      <c r="O4" s="6"/>
      <c r="P4" s="6"/>
      <c r="Q4" s="6"/>
    </row>
    <row r="5" spans="1:17" x14ac:dyDescent="0.25">
      <c r="A5" s="77">
        <v>1</v>
      </c>
      <c r="B5" s="78" t="s">
        <v>236</v>
      </c>
      <c r="C5" s="78" t="s">
        <v>237</v>
      </c>
      <c r="D5" s="43" t="s">
        <v>247</v>
      </c>
      <c r="E5" s="102">
        <v>413.22199999999998</v>
      </c>
      <c r="F5" s="48">
        <v>45</v>
      </c>
      <c r="G5" s="48">
        <v>45</v>
      </c>
      <c r="H5" s="48">
        <v>95</v>
      </c>
      <c r="I5" s="48">
        <v>95</v>
      </c>
      <c r="J5" s="48">
        <v>50</v>
      </c>
      <c r="K5" s="48">
        <v>50</v>
      </c>
      <c r="L5" s="48">
        <f>F5+H5+J5</f>
        <v>190</v>
      </c>
      <c r="M5" s="48">
        <f>G5+I5+K5</f>
        <v>190</v>
      </c>
      <c r="N5" s="102">
        <f>E5+M5</f>
        <v>603.22199999999998</v>
      </c>
      <c r="O5" t="s">
        <v>70</v>
      </c>
    </row>
    <row r="6" spans="1:17" x14ac:dyDescent="0.25">
      <c r="A6" s="77">
        <v>2</v>
      </c>
      <c r="B6" s="78" t="s">
        <v>242</v>
      </c>
      <c r="C6" s="78" t="s">
        <v>243</v>
      </c>
      <c r="D6" s="43" t="s">
        <v>247</v>
      </c>
      <c r="E6" s="102">
        <v>658.16600000000005</v>
      </c>
      <c r="F6" s="48">
        <v>0</v>
      </c>
      <c r="G6" s="48">
        <v>0</v>
      </c>
      <c r="H6" s="48">
        <v>0</v>
      </c>
      <c r="I6" s="48">
        <v>0</v>
      </c>
      <c r="J6" s="48" t="s">
        <v>382</v>
      </c>
      <c r="K6" s="48">
        <v>0</v>
      </c>
      <c r="L6" s="48"/>
      <c r="M6" s="48">
        <f t="shared" ref="M6:M15" si="0">G6+I6+K6</f>
        <v>0</v>
      </c>
      <c r="N6" s="102">
        <v>0</v>
      </c>
      <c r="O6" t="s">
        <v>29</v>
      </c>
    </row>
    <row r="7" spans="1:17" x14ac:dyDescent="0.25">
      <c r="A7" s="85">
        <v>3</v>
      </c>
      <c r="B7" s="78" t="s">
        <v>234</v>
      </c>
      <c r="C7" s="78" t="s">
        <v>235</v>
      </c>
      <c r="D7" s="43" t="s">
        <v>247</v>
      </c>
      <c r="E7" s="102">
        <v>375.96600000000001</v>
      </c>
      <c r="F7" s="48">
        <v>40</v>
      </c>
      <c r="G7" s="48">
        <v>40</v>
      </c>
      <c r="H7" s="48">
        <v>80</v>
      </c>
      <c r="I7" s="48">
        <v>80</v>
      </c>
      <c r="J7" s="48">
        <v>40</v>
      </c>
      <c r="K7" s="48">
        <v>40</v>
      </c>
      <c r="L7" s="48"/>
      <c r="M7" s="48">
        <f t="shared" si="0"/>
        <v>160</v>
      </c>
      <c r="N7" s="102">
        <f t="shared" ref="N7:N15" si="1">E7+M7</f>
        <v>535.96600000000001</v>
      </c>
      <c r="O7" t="s">
        <v>68</v>
      </c>
    </row>
    <row r="8" spans="1:17" x14ac:dyDescent="0.25">
      <c r="A8" s="85">
        <v>4</v>
      </c>
      <c r="B8" s="78" t="s">
        <v>220</v>
      </c>
      <c r="C8" s="78" t="s">
        <v>221</v>
      </c>
      <c r="D8" s="43" t="s">
        <v>247</v>
      </c>
      <c r="E8" s="48">
        <v>368.29199999999997</v>
      </c>
      <c r="F8" s="48">
        <v>50</v>
      </c>
      <c r="G8" s="48">
        <v>50</v>
      </c>
      <c r="H8" s="48">
        <v>100</v>
      </c>
      <c r="I8" s="48">
        <v>100</v>
      </c>
      <c r="J8" s="48">
        <v>50</v>
      </c>
      <c r="K8" s="48">
        <v>50</v>
      </c>
      <c r="L8" s="48"/>
      <c r="M8" s="48">
        <f t="shared" si="0"/>
        <v>200</v>
      </c>
      <c r="N8" s="102">
        <f t="shared" si="1"/>
        <v>568.29199999999992</v>
      </c>
      <c r="O8" t="s">
        <v>70</v>
      </c>
    </row>
    <row r="9" spans="1:17" x14ac:dyDescent="0.25">
      <c r="A9" s="85">
        <v>56</v>
      </c>
      <c r="B9" s="78" t="s">
        <v>204</v>
      </c>
      <c r="C9" s="78" t="s">
        <v>205</v>
      </c>
      <c r="D9" s="43" t="s">
        <v>247</v>
      </c>
      <c r="E9" s="48">
        <v>452.12900000000002</v>
      </c>
      <c r="F9" s="48">
        <v>0</v>
      </c>
      <c r="G9" s="48">
        <v>0</v>
      </c>
      <c r="H9" s="48">
        <v>0</v>
      </c>
      <c r="I9" s="48">
        <v>0</v>
      </c>
      <c r="J9" s="48" t="s">
        <v>382</v>
      </c>
      <c r="K9" s="48">
        <v>0</v>
      </c>
      <c r="L9" s="48"/>
      <c r="M9" s="48">
        <f t="shared" si="0"/>
        <v>0</v>
      </c>
      <c r="N9" s="102">
        <v>0</v>
      </c>
      <c r="O9" t="s">
        <v>71</v>
      </c>
    </row>
    <row r="10" spans="1:17" x14ac:dyDescent="0.25">
      <c r="A10" s="85">
        <v>7</v>
      </c>
      <c r="B10" s="78" t="s">
        <v>215</v>
      </c>
      <c r="C10" s="78" t="s">
        <v>216</v>
      </c>
      <c r="D10" s="43" t="s">
        <v>247</v>
      </c>
      <c r="E10" s="48">
        <v>419.041</v>
      </c>
      <c r="F10" s="48">
        <v>0</v>
      </c>
      <c r="G10" s="48">
        <v>0</v>
      </c>
      <c r="H10" s="48">
        <v>0</v>
      </c>
      <c r="I10" s="48">
        <v>0</v>
      </c>
      <c r="J10" s="48" t="s">
        <v>382</v>
      </c>
      <c r="K10" s="48">
        <v>0</v>
      </c>
      <c r="L10" s="48"/>
      <c r="M10" s="48">
        <f t="shared" si="0"/>
        <v>0</v>
      </c>
      <c r="N10" s="102">
        <v>0</v>
      </c>
      <c r="O10" t="s">
        <v>29</v>
      </c>
    </row>
    <row r="11" spans="1:17" x14ac:dyDescent="0.25">
      <c r="A11" s="85">
        <v>8</v>
      </c>
      <c r="B11" s="78" t="s">
        <v>232</v>
      </c>
      <c r="C11" s="78" t="s">
        <v>233</v>
      </c>
      <c r="D11" s="43" t="s">
        <v>247</v>
      </c>
      <c r="E11" s="48">
        <v>552.38</v>
      </c>
      <c r="F11" s="48">
        <v>47</v>
      </c>
      <c r="G11" s="48">
        <v>47</v>
      </c>
      <c r="H11" s="48">
        <v>100</v>
      </c>
      <c r="I11" s="48">
        <v>100</v>
      </c>
      <c r="J11" s="48">
        <v>48</v>
      </c>
      <c r="K11" s="48">
        <v>48</v>
      </c>
      <c r="L11" s="48"/>
      <c r="M11" s="48">
        <f t="shared" si="0"/>
        <v>195</v>
      </c>
      <c r="N11" s="102">
        <f t="shared" si="1"/>
        <v>747.38</v>
      </c>
      <c r="O11" t="s">
        <v>70</v>
      </c>
    </row>
    <row r="12" spans="1:17" x14ac:dyDescent="0.25">
      <c r="A12" s="85">
        <v>9</v>
      </c>
      <c r="B12" s="78" t="s">
        <v>4</v>
      </c>
      <c r="C12" s="78" t="s">
        <v>132</v>
      </c>
      <c r="D12" s="43" t="s">
        <v>121</v>
      </c>
      <c r="E12" s="48">
        <v>115.98699999999999</v>
      </c>
      <c r="F12" s="48">
        <v>2</v>
      </c>
      <c r="G12" s="48">
        <v>2</v>
      </c>
      <c r="H12" s="48">
        <v>70</v>
      </c>
      <c r="I12" s="48">
        <v>70</v>
      </c>
      <c r="J12" s="48">
        <v>45</v>
      </c>
      <c r="K12" s="48">
        <v>45</v>
      </c>
      <c r="L12" s="48"/>
      <c r="M12" s="48">
        <f t="shared" si="0"/>
        <v>117</v>
      </c>
      <c r="N12" s="102">
        <f t="shared" si="1"/>
        <v>232.98699999999999</v>
      </c>
      <c r="O12" t="s">
        <v>70</v>
      </c>
    </row>
    <row r="13" spans="1:17" x14ac:dyDescent="0.25">
      <c r="A13" s="85">
        <v>10</v>
      </c>
      <c r="B13" s="78" t="s">
        <v>80</v>
      </c>
      <c r="C13" s="78" t="s">
        <v>54</v>
      </c>
      <c r="D13" s="43" t="s">
        <v>121</v>
      </c>
      <c r="E13" s="48">
        <v>115.023</v>
      </c>
      <c r="F13" s="48">
        <v>6</v>
      </c>
      <c r="G13" s="48">
        <v>6</v>
      </c>
      <c r="H13" s="48">
        <v>70</v>
      </c>
      <c r="I13" s="48">
        <v>70</v>
      </c>
      <c r="J13" s="48">
        <v>45</v>
      </c>
      <c r="K13" s="48">
        <v>45</v>
      </c>
      <c r="L13" s="48"/>
      <c r="M13" s="48">
        <f t="shared" si="0"/>
        <v>121</v>
      </c>
      <c r="N13" s="102">
        <f t="shared" si="1"/>
        <v>236.023</v>
      </c>
      <c r="O13" t="s">
        <v>68</v>
      </c>
    </row>
    <row r="14" spans="1:17" x14ac:dyDescent="0.25">
      <c r="A14" s="85">
        <v>11</v>
      </c>
      <c r="B14" s="78" t="s">
        <v>135</v>
      </c>
      <c r="C14" s="78" t="s">
        <v>136</v>
      </c>
      <c r="D14" s="43" t="s">
        <v>121</v>
      </c>
      <c r="E14" s="48">
        <v>373.06799999999998</v>
      </c>
      <c r="F14" s="48">
        <v>2</v>
      </c>
      <c r="G14" s="48">
        <v>2</v>
      </c>
      <c r="H14" s="48">
        <v>60</v>
      </c>
      <c r="I14" s="48">
        <v>60</v>
      </c>
      <c r="J14" s="48">
        <v>45</v>
      </c>
      <c r="K14" s="48">
        <v>45</v>
      </c>
      <c r="L14" s="48"/>
      <c r="M14" s="48">
        <f t="shared" si="0"/>
        <v>107</v>
      </c>
      <c r="N14" s="102">
        <f t="shared" si="1"/>
        <v>480.06799999999998</v>
      </c>
      <c r="O14" t="s">
        <v>71</v>
      </c>
    </row>
    <row r="15" spans="1:17" x14ac:dyDescent="0.25">
      <c r="A15" s="85">
        <v>12</v>
      </c>
      <c r="B15" s="78" t="s">
        <v>139</v>
      </c>
      <c r="C15" s="78" t="s">
        <v>140</v>
      </c>
      <c r="D15" s="43" t="s">
        <v>121</v>
      </c>
      <c r="E15" s="48">
        <v>107.29300000000001</v>
      </c>
      <c r="F15" s="48">
        <v>27</v>
      </c>
      <c r="G15" s="48">
        <v>27</v>
      </c>
      <c r="H15" s="48">
        <v>85</v>
      </c>
      <c r="I15" s="48">
        <v>85</v>
      </c>
      <c r="J15" s="48">
        <v>50</v>
      </c>
      <c r="K15" s="48">
        <v>50</v>
      </c>
      <c r="L15" s="48"/>
      <c r="M15" s="48">
        <f t="shared" si="0"/>
        <v>162</v>
      </c>
      <c r="N15" s="102">
        <f t="shared" si="1"/>
        <v>269.29300000000001</v>
      </c>
      <c r="O15" t="s">
        <v>71</v>
      </c>
    </row>
    <row r="18" spans="1:17" ht="33" customHeight="1" x14ac:dyDescent="0.25">
      <c r="A18" s="147" t="s">
        <v>246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</row>
    <row r="19" spans="1:17" ht="15.75" x14ac:dyDescent="0.25">
      <c r="A19" s="100"/>
      <c r="O19" s="6"/>
      <c r="P19" s="6"/>
      <c r="Q19" s="6"/>
    </row>
    <row r="20" spans="1:17" ht="90" x14ac:dyDescent="0.25">
      <c r="A20" s="8" t="s">
        <v>0</v>
      </c>
      <c r="B20" s="5" t="s">
        <v>1</v>
      </c>
      <c r="C20" s="5" t="s">
        <v>35</v>
      </c>
      <c r="D20" s="5" t="s">
        <v>2</v>
      </c>
      <c r="E20" s="71" t="s">
        <v>6</v>
      </c>
      <c r="F20" s="158" t="s">
        <v>7</v>
      </c>
      <c r="G20" s="159"/>
      <c r="H20" s="159"/>
      <c r="I20" s="160"/>
      <c r="J20" s="158" t="s">
        <v>8</v>
      </c>
      <c r="K20" s="160"/>
      <c r="L20" s="72" t="s">
        <v>9</v>
      </c>
      <c r="M20" s="72" t="s">
        <v>10</v>
      </c>
      <c r="N20" s="72" t="s">
        <v>11</v>
      </c>
      <c r="O20" s="6"/>
      <c r="P20" s="6"/>
      <c r="Q20" s="6"/>
    </row>
    <row r="21" spans="1:17" ht="118.9" customHeight="1" x14ac:dyDescent="0.25">
      <c r="A21" s="151" t="s">
        <v>321</v>
      </c>
      <c r="B21" s="151"/>
      <c r="C21" s="151"/>
      <c r="D21" s="151"/>
      <c r="E21" s="152"/>
      <c r="F21" s="55" t="s">
        <v>12</v>
      </c>
      <c r="G21" s="55" t="s">
        <v>13</v>
      </c>
      <c r="H21" s="55" t="s">
        <v>14</v>
      </c>
      <c r="I21" s="55" t="s">
        <v>15</v>
      </c>
      <c r="J21" s="55" t="s">
        <v>16</v>
      </c>
      <c r="K21" s="55" t="s">
        <v>13</v>
      </c>
      <c r="L21" s="56"/>
      <c r="M21" s="57"/>
      <c r="N21" s="57"/>
      <c r="O21" s="6"/>
      <c r="P21" s="6"/>
      <c r="Q21" s="6"/>
    </row>
    <row r="22" spans="1:17" x14ac:dyDescent="0.25">
      <c r="A22" s="77">
        <v>4</v>
      </c>
      <c r="B22" s="113" t="s">
        <v>322</v>
      </c>
      <c r="C22" s="113" t="s">
        <v>323</v>
      </c>
      <c r="D22" s="43" t="s">
        <v>309</v>
      </c>
      <c r="E22" s="102">
        <v>824.12699999999995</v>
      </c>
      <c r="F22" s="48">
        <v>50</v>
      </c>
      <c r="G22" s="48">
        <v>50</v>
      </c>
      <c r="H22" s="48">
        <v>85</v>
      </c>
      <c r="I22" s="48">
        <v>85</v>
      </c>
      <c r="J22" s="48">
        <v>50</v>
      </c>
      <c r="K22" s="48">
        <v>50</v>
      </c>
      <c r="L22" s="48">
        <f>F22+H22+J22</f>
        <v>185</v>
      </c>
      <c r="M22" s="48">
        <f>G22+I22+K22</f>
        <v>185</v>
      </c>
      <c r="N22" s="102">
        <f>E22+M22</f>
        <v>1009.127</v>
      </c>
      <c r="O22" t="s">
        <v>3</v>
      </c>
    </row>
    <row r="23" spans="1:17" x14ac:dyDescent="0.25">
      <c r="A23" s="77">
        <v>5</v>
      </c>
      <c r="B23" s="113" t="s">
        <v>324</v>
      </c>
      <c r="C23" s="113" t="s">
        <v>325</v>
      </c>
      <c r="D23" s="43" t="s">
        <v>309</v>
      </c>
      <c r="E23" s="102">
        <v>437.93400000000003</v>
      </c>
      <c r="F23" s="48">
        <v>40</v>
      </c>
      <c r="G23" s="48">
        <v>40</v>
      </c>
      <c r="H23" s="48">
        <v>80</v>
      </c>
      <c r="I23" s="48">
        <v>80</v>
      </c>
      <c r="J23" s="48">
        <v>45</v>
      </c>
      <c r="K23" s="48">
        <v>45</v>
      </c>
      <c r="L23" s="48">
        <f t="shared" ref="L23:L26" si="2">F23+H23+J23</f>
        <v>165</v>
      </c>
      <c r="M23" s="48">
        <f t="shared" ref="M23:M26" si="3">G23+I23+K23</f>
        <v>165</v>
      </c>
      <c r="N23" s="102">
        <f t="shared" ref="N23:N26" si="4">E23+M23</f>
        <v>602.93399999999997</v>
      </c>
      <c r="O23" t="s">
        <v>70</v>
      </c>
    </row>
    <row r="24" spans="1:17" x14ac:dyDescent="0.25">
      <c r="A24" s="85">
        <v>6</v>
      </c>
      <c r="B24" s="113" t="s">
        <v>139</v>
      </c>
      <c r="C24" s="113" t="s">
        <v>140</v>
      </c>
      <c r="D24" s="43" t="s">
        <v>121</v>
      </c>
      <c r="E24" s="102">
        <v>159.25899999999999</v>
      </c>
      <c r="F24" s="48">
        <v>27</v>
      </c>
      <c r="G24" s="48">
        <v>27</v>
      </c>
      <c r="H24" s="48">
        <v>85</v>
      </c>
      <c r="I24" s="48">
        <v>85</v>
      </c>
      <c r="J24" s="48">
        <v>50</v>
      </c>
      <c r="K24" s="48">
        <v>50</v>
      </c>
      <c r="L24" s="48">
        <f t="shared" si="2"/>
        <v>162</v>
      </c>
      <c r="M24" s="48">
        <f t="shared" si="3"/>
        <v>162</v>
      </c>
      <c r="N24" s="102">
        <f t="shared" si="4"/>
        <v>321.25900000000001</v>
      </c>
      <c r="O24" t="s">
        <v>69</v>
      </c>
    </row>
    <row r="25" spans="1:17" ht="26.25" x14ac:dyDescent="0.25">
      <c r="A25" s="85">
        <v>7</v>
      </c>
      <c r="B25" s="113" t="s">
        <v>312</v>
      </c>
      <c r="C25" s="113" t="s">
        <v>313</v>
      </c>
      <c r="D25" s="43" t="s">
        <v>314</v>
      </c>
      <c r="E25" s="102">
        <v>310.423</v>
      </c>
      <c r="F25" s="48">
        <v>30</v>
      </c>
      <c r="G25" s="48">
        <v>30</v>
      </c>
      <c r="H25" s="48">
        <v>90</v>
      </c>
      <c r="I25" s="48">
        <v>90</v>
      </c>
      <c r="J25" s="48">
        <v>50</v>
      </c>
      <c r="K25" s="48">
        <v>50</v>
      </c>
      <c r="L25" s="48">
        <f t="shared" si="2"/>
        <v>170</v>
      </c>
      <c r="M25" s="48">
        <f t="shared" si="3"/>
        <v>170</v>
      </c>
      <c r="N25" s="102">
        <f t="shared" si="4"/>
        <v>480.423</v>
      </c>
      <c r="O25" t="s">
        <v>3</v>
      </c>
    </row>
    <row r="26" spans="1:17" ht="26.25" x14ac:dyDescent="0.25">
      <c r="A26" s="85">
        <v>9</v>
      </c>
      <c r="B26" s="113" t="s">
        <v>292</v>
      </c>
      <c r="C26" s="113" t="s">
        <v>293</v>
      </c>
      <c r="D26" s="43" t="s">
        <v>314</v>
      </c>
      <c r="E26" s="48">
        <v>265.25599999999997</v>
      </c>
      <c r="F26" s="48">
        <v>40</v>
      </c>
      <c r="G26" s="48">
        <v>40</v>
      </c>
      <c r="H26" s="48">
        <v>100</v>
      </c>
      <c r="I26" s="48">
        <v>100</v>
      </c>
      <c r="J26" s="48">
        <v>50</v>
      </c>
      <c r="K26" s="48">
        <v>50</v>
      </c>
      <c r="L26" s="48">
        <f t="shared" si="2"/>
        <v>190</v>
      </c>
      <c r="M26" s="48">
        <f t="shared" si="3"/>
        <v>190</v>
      </c>
      <c r="N26" s="102">
        <f t="shared" si="4"/>
        <v>455.25599999999997</v>
      </c>
      <c r="O26" t="s">
        <v>44</v>
      </c>
    </row>
    <row r="28" spans="1:17" ht="33" customHeight="1" x14ac:dyDescent="0.25">
      <c r="A28" s="147" t="s">
        <v>246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1:17" ht="15.75" x14ac:dyDescent="0.25">
      <c r="A29" s="100"/>
      <c r="O29" s="6"/>
      <c r="P29" s="6"/>
      <c r="Q29" s="6"/>
    </row>
    <row r="30" spans="1:17" ht="90" x14ac:dyDescent="0.25">
      <c r="A30" s="8" t="s">
        <v>0</v>
      </c>
      <c r="B30" s="5" t="s">
        <v>1</v>
      </c>
      <c r="C30" s="5" t="s">
        <v>35</v>
      </c>
      <c r="D30" s="5" t="s">
        <v>2</v>
      </c>
      <c r="E30" s="71" t="s">
        <v>6</v>
      </c>
      <c r="F30" s="158" t="s">
        <v>7</v>
      </c>
      <c r="G30" s="159"/>
      <c r="H30" s="159"/>
      <c r="I30" s="160"/>
      <c r="J30" s="158" t="s">
        <v>8</v>
      </c>
      <c r="K30" s="160"/>
      <c r="L30" s="72" t="s">
        <v>9</v>
      </c>
      <c r="M30" s="72" t="s">
        <v>10</v>
      </c>
      <c r="N30" s="72" t="s">
        <v>11</v>
      </c>
      <c r="O30" s="6"/>
      <c r="P30" s="6"/>
      <c r="Q30" s="6"/>
    </row>
    <row r="31" spans="1:17" ht="118.9" customHeight="1" x14ac:dyDescent="0.25">
      <c r="A31" s="151" t="s">
        <v>383</v>
      </c>
      <c r="B31" s="151"/>
      <c r="C31" s="151"/>
      <c r="D31" s="151"/>
      <c r="E31" s="152"/>
      <c r="F31" s="55" t="s">
        <v>12</v>
      </c>
      <c r="G31" s="55" t="s">
        <v>13</v>
      </c>
      <c r="H31" s="55" t="s">
        <v>14</v>
      </c>
      <c r="I31" s="55" t="s">
        <v>15</v>
      </c>
      <c r="J31" s="55" t="s">
        <v>16</v>
      </c>
      <c r="K31" s="55" t="s">
        <v>13</v>
      </c>
      <c r="L31" s="56"/>
      <c r="M31" s="57"/>
      <c r="N31" s="57"/>
      <c r="O31" s="6"/>
      <c r="P31" s="6"/>
      <c r="Q31" s="6"/>
    </row>
    <row r="32" spans="1:17" x14ac:dyDescent="0.25">
      <c r="A32" s="77">
        <v>1</v>
      </c>
      <c r="B32" s="81" t="s">
        <v>206</v>
      </c>
      <c r="C32" s="81" t="s">
        <v>207</v>
      </c>
      <c r="D32" s="43" t="s">
        <v>247</v>
      </c>
      <c r="E32" s="102">
        <v>397.97500000000002</v>
      </c>
      <c r="F32" s="48">
        <v>50</v>
      </c>
      <c r="G32" s="48">
        <v>50</v>
      </c>
      <c r="H32" s="48">
        <v>100</v>
      </c>
      <c r="I32" s="48">
        <v>100</v>
      </c>
      <c r="J32" s="48">
        <v>50</v>
      </c>
      <c r="K32" s="48">
        <v>50</v>
      </c>
      <c r="L32" s="48">
        <f>F32+H32+J32</f>
        <v>200</v>
      </c>
      <c r="M32" s="48">
        <f>G32+I32+K32</f>
        <v>200</v>
      </c>
      <c r="N32" s="102">
        <f>E32+M32</f>
        <v>597.97500000000002</v>
      </c>
      <c r="O32" t="s">
        <v>29</v>
      </c>
    </row>
    <row r="33" spans="1:15" x14ac:dyDescent="0.25">
      <c r="A33" s="77">
        <v>2</v>
      </c>
      <c r="B33" s="81" t="s">
        <v>192</v>
      </c>
      <c r="C33" s="81" t="s">
        <v>193</v>
      </c>
      <c r="D33" s="43" t="s">
        <v>247</v>
      </c>
      <c r="E33" s="102">
        <v>423.24200000000002</v>
      </c>
      <c r="F33" s="48">
        <v>45</v>
      </c>
      <c r="G33" s="48">
        <v>45</v>
      </c>
      <c r="H33" s="48">
        <v>85</v>
      </c>
      <c r="I33" s="48">
        <v>85</v>
      </c>
      <c r="J33" s="48">
        <v>50</v>
      </c>
      <c r="K33" s="48">
        <v>50</v>
      </c>
      <c r="L33" s="48">
        <f t="shared" ref="L33:L44" si="5">F33+H33+J33</f>
        <v>180</v>
      </c>
      <c r="M33" s="48">
        <f t="shared" ref="M33:M44" si="6">G33+I33+K33</f>
        <v>180</v>
      </c>
      <c r="N33" s="102">
        <f t="shared" ref="N33:N44" si="7">E33+M33</f>
        <v>603.24199999999996</v>
      </c>
      <c r="O33" t="s">
        <v>3</v>
      </c>
    </row>
    <row r="34" spans="1:15" x14ac:dyDescent="0.25">
      <c r="A34" s="77">
        <v>3</v>
      </c>
      <c r="B34" s="81" t="s">
        <v>326</v>
      </c>
      <c r="C34" s="81" t="s">
        <v>327</v>
      </c>
      <c r="D34" s="43" t="s">
        <v>306</v>
      </c>
      <c r="E34" s="102">
        <v>574.976</v>
      </c>
      <c r="F34" s="48">
        <v>40</v>
      </c>
      <c r="G34" s="48">
        <v>40</v>
      </c>
      <c r="H34" s="48">
        <v>90</v>
      </c>
      <c r="I34" s="48">
        <v>90</v>
      </c>
      <c r="J34" s="48">
        <v>50</v>
      </c>
      <c r="K34" s="48">
        <v>50</v>
      </c>
      <c r="L34" s="48">
        <f t="shared" si="5"/>
        <v>180</v>
      </c>
      <c r="M34" s="48">
        <f t="shared" si="6"/>
        <v>180</v>
      </c>
      <c r="N34" s="102">
        <f t="shared" si="7"/>
        <v>754.976</v>
      </c>
      <c r="O34" t="s">
        <v>43</v>
      </c>
    </row>
    <row r="35" spans="1:15" x14ac:dyDescent="0.25">
      <c r="A35" s="77">
        <v>4</v>
      </c>
      <c r="B35" s="81" t="s">
        <v>322</v>
      </c>
      <c r="C35" s="81" t="s">
        <v>323</v>
      </c>
      <c r="D35" s="43" t="s">
        <v>309</v>
      </c>
      <c r="E35" s="102">
        <v>629.21600000000001</v>
      </c>
      <c r="F35" s="48">
        <v>50</v>
      </c>
      <c r="G35" s="48">
        <v>50</v>
      </c>
      <c r="H35" s="48">
        <v>85</v>
      </c>
      <c r="I35" s="48">
        <v>85</v>
      </c>
      <c r="J35" s="48">
        <v>50</v>
      </c>
      <c r="K35" s="48">
        <v>50</v>
      </c>
      <c r="L35" s="48">
        <f t="shared" si="5"/>
        <v>185</v>
      </c>
      <c r="M35" s="48">
        <f t="shared" si="6"/>
        <v>185</v>
      </c>
      <c r="N35" s="102">
        <f t="shared" si="7"/>
        <v>814.21600000000001</v>
      </c>
      <c r="O35" t="s">
        <v>40</v>
      </c>
    </row>
    <row r="36" spans="1:15" x14ac:dyDescent="0.25">
      <c r="A36" s="77">
        <v>5</v>
      </c>
      <c r="B36" s="81" t="s">
        <v>328</v>
      </c>
      <c r="C36" s="81" t="s">
        <v>329</v>
      </c>
      <c r="D36" s="43" t="s">
        <v>309</v>
      </c>
      <c r="E36" s="102">
        <v>372.839</v>
      </c>
      <c r="F36" s="48">
        <v>40</v>
      </c>
      <c r="G36" s="48">
        <v>40</v>
      </c>
      <c r="H36" s="48">
        <v>100</v>
      </c>
      <c r="I36" s="48">
        <v>100</v>
      </c>
      <c r="J36" s="48">
        <v>50</v>
      </c>
      <c r="K36" s="48">
        <v>50</v>
      </c>
      <c r="L36" s="48">
        <f t="shared" si="5"/>
        <v>190</v>
      </c>
      <c r="M36" s="48">
        <f t="shared" si="6"/>
        <v>190</v>
      </c>
      <c r="N36" s="102">
        <f t="shared" si="7"/>
        <v>562.83899999999994</v>
      </c>
      <c r="O36" t="s">
        <v>29</v>
      </c>
    </row>
    <row r="37" spans="1:15" x14ac:dyDescent="0.25">
      <c r="A37" s="77">
        <v>6</v>
      </c>
      <c r="B37" s="81" t="s">
        <v>330</v>
      </c>
      <c r="C37" s="81" t="s">
        <v>331</v>
      </c>
      <c r="D37" s="43" t="s">
        <v>309</v>
      </c>
      <c r="E37" s="102">
        <v>491.33600000000001</v>
      </c>
      <c r="F37" s="48">
        <v>45</v>
      </c>
      <c r="G37" s="48">
        <v>45</v>
      </c>
      <c r="H37" s="48">
        <v>85</v>
      </c>
      <c r="I37" s="48">
        <v>85</v>
      </c>
      <c r="J37" s="48">
        <v>50</v>
      </c>
      <c r="K37" s="48">
        <v>50</v>
      </c>
      <c r="L37" s="48">
        <f t="shared" si="5"/>
        <v>180</v>
      </c>
      <c r="M37" s="48">
        <f t="shared" si="6"/>
        <v>180</v>
      </c>
      <c r="N37" s="102">
        <f t="shared" si="7"/>
        <v>671.33600000000001</v>
      </c>
      <c r="O37" t="s">
        <v>29</v>
      </c>
    </row>
    <row r="38" spans="1:15" ht="26.25" x14ac:dyDescent="0.25">
      <c r="A38" s="77">
        <v>7</v>
      </c>
      <c r="B38" s="81" t="s">
        <v>315</v>
      </c>
      <c r="C38" s="81" t="s">
        <v>316</v>
      </c>
      <c r="D38" s="43" t="s">
        <v>314</v>
      </c>
      <c r="E38" s="102">
        <v>379.608</v>
      </c>
      <c r="F38" s="48">
        <v>30</v>
      </c>
      <c r="G38" s="48">
        <v>30</v>
      </c>
      <c r="H38" s="48">
        <v>85</v>
      </c>
      <c r="I38" s="48">
        <v>85</v>
      </c>
      <c r="J38" s="48">
        <v>45</v>
      </c>
      <c r="K38" s="48">
        <v>45</v>
      </c>
      <c r="L38" s="48">
        <f t="shared" si="5"/>
        <v>160</v>
      </c>
      <c r="M38" s="48">
        <f t="shared" si="6"/>
        <v>160</v>
      </c>
      <c r="N38" s="102">
        <f t="shared" si="7"/>
        <v>539.60799999999995</v>
      </c>
      <c r="O38" t="s">
        <v>43</v>
      </c>
    </row>
    <row r="39" spans="1:15" ht="26.25" x14ac:dyDescent="0.25">
      <c r="A39" s="77">
        <v>8</v>
      </c>
      <c r="B39" s="81" t="s">
        <v>332</v>
      </c>
      <c r="C39" s="81" t="s">
        <v>333</v>
      </c>
      <c r="D39" s="43" t="s">
        <v>314</v>
      </c>
      <c r="E39" s="102">
        <v>406.32600000000002</v>
      </c>
      <c r="F39" s="48">
        <v>45</v>
      </c>
      <c r="G39" s="48">
        <v>45</v>
      </c>
      <c r="H39" s="48">
        <v>90</v>
      </c>
      <c r="I39" s="48">
        <v>95</v>
      </c>
      <c r="J39" s="48">
        <v>50</v>
      </c>
      <c r="K39" s="48">
        <v>50</v>
      </c>
      <c r="L39" s="48">
        <f t="shared" si="5"/>
        <v>185</v>
      </c>
      <c r="M39" s="48">
        <f t="shared" si="6"/>
        <v>190</v>
      </c>
      <c r="N39" s="102">
        <f t="shared" si="7"/>
        <v>596.32600000000002</v>
      </c>
      <c r="O39" t="s">
        <v>43</v>
      </c>
    </row>
    <row r="40" spans="1:15" ht="26.25" x14ac:dyDescent="0.25">
      <c r="A40" s="77">
        <v>9</v>
      </c>
      <c r="B40" s="81" t="s">
        <v>334</v>
      </c>
      <c r="C40" s="81" t="s">
        <v>335</v>
      </c>
      <c r="D40" s="43" t="s">
        <v>314</v>
      </c>
      <c r="E40" s="102">
        <v>417.14400000000001</v>
      </c>
      <c r="F40" s="48">
        <v>40</v>
      </c>
      <c r="G40" s="48">
        <v>40</v>
      </c>
      <c r="H40" s="48">
        <v>80</v>
      </c>
      <c r="I40" s="48">
        <v>80</v>
      </c>
      <c r="J40" s="48">
        <v>50</v>
      </c>
      <c r="K40" s="48">
        <v>50</v>
      </c>
      <c r="L40" s="48">
        <f t="shared" si="5"/>
        <v>170</v>
      </c>
      <c r="M40" s="48">
        <f t="shared" si="6"/>
        <v>170</v>
      </c>
      <c r="N40" s="102">
        <f t="shared" si="7"/>
        <v>587.14400000000001</v>
      </c>
      <c r="O40" t="s">
        <v>29</v>
      </c>
    </row>
    <row r="41" spans="1:15" ht="26.25" x14ac:dyDescent="0.25">
      <c r="A41" s="77">
        <v>10</v>
      </c>
      <c r="B41" s="81" t="s">
        <v>336</v>
      </c>
      <c r="C41" s="81" t="s">
        <v>337</v>
      </c>
      <c r="D41" s="43" t="s">
        <v>314</v>
      </c>
      <c r="E41" s="102">
        <v>400.54199999999997</v>
      </c>
      <c r="F41" s="48">
        <v>40</v>
      </c>
      <c r="G41" s="48">
        <v>40</v>
      </c>
      <c r="H41" s="48">
        <v>90</v>
      </c>
      <c r="I41" s="48">
        <v>90</v>
      </c>
      <c r="J41" s="48">
        <v>50</v>
      </c>
      <c r="K41" s="48">
        <v>50</v>
      </c>
      <c r="L41" s="48">
        <f t="shared" si="5"/>
        <v>180</v>
      </c>
      <c r="M41" s="48">
        <f t="shared" si="6"/>
        <v>180</v>
      </c>
      <c r="N41" s="102">
        <f t="shared" si="7"/>
        <v>580.54199999999992</v>
      </c>
      <c r="O41" t="s">
        <v>43</v>
      </c>
    </row>
    <row r="42" spans="1:15" ht="26.25" x14ac:dyDescent="0.25">
      <c r="A42" s="77">
        <v>11</v>
      </c>
      <c r="B42" s="81" t="s">
        <v>338</v>
      </c>
      <c r="C42" s="81" t="s">
        <v>339</v>
      </c>
      <c r="D42" s="43" t="s">
        <v>314</v>
      </c>
      <c r="E42" s="102">
        <v>390.20299999999997</v>
      </c>
      <c r="F42" s="48">
        <v>35</v>
      </c>
      <c r="G42" s="48">
        <v>35</v>
      </c>
      <c r="H42" s="48">
        <v>100</v>
      </c>
      <c r="I42" s="48">
        <v>100</v>
      </c>
      <c r="J42" s="48">
        <v>50</v>
      </c>
      <c r="K42" s="48">
        <v>50</v>
      </c>
      <c r="L42" s="48">
        <f t="shared" si="5"/>
        <v>185</v>
      </c>
      <c r="M42" s="48">
        <f t="shared" si="6"/>
        <v>185</v>
      </c>
      <c r="N42" s="102">
        <f t="shared" si="7"/>
        <v>575.20299999999997</v>
      </c>
      <c r="O42" t="s">
        <v>40</v>
      </c>
    </row>
    <row r="43" spans="1:15" ht="26.25" x14ac:dyDescent="0.25">
      <c r="A43" s="77">
        <v>12</v>
      </c>
      <c r="B43" s="81" t="s">
        <v>340</v>
      </c>
      <c r="C43" s="81" t="s">
        <v>341</v>
      </c>
      <c r="D43" s="43" t="s">
        <v>314</v>
      </c>
      <c r="E43" s="102">
        <v>393.55399999999997</v>
      </c>
      <c r="F43" s="48">
        <v>40</v>
      </c>
      <c r="G43" s="48">
        <v>40</v>
      </c>
      <c r="H43" s="48">
        <v>80</v>
      </c>
      <c r="I43" s="48">
        <v>80</v>
      </c>
      <c r="J43" s="48">
        <v>50</v>
      </c>
      <c r="K43" s="48">
        <v>50</v>
      </c>
      <c r="L43" s="48">
        <f t="shared" si="5"/>
        <v>170</v>
      </c>
      <c r="M43" s="48">
        <f t="shared" si="6"/>
        <v>170</v>
      </c>
      <c r="N43" s="102">
        <f t="shared" si="7"/>
        <v>563.55399999999997</v>
      </c>
      <c r="O43" t="s">
        <v>29</v>
      </c>
    </row>
    <row r="44" spans="1:15" ht="26.25" x14ac:dyDescent="0.25">
      <c r="A44" s="77">
        <v>13</v>
      </c>
      <c r="B44" s="81" t="s">
        <v>342</v>
      </c>
      <c r="C44" s="81" t="s">
        <v>343</v>
      </c>
      <c r="D44" s="43" t="s">
        <v>314</v>
      </c>
      <c r="E44" s="102">
        <v>602.21699999999998</v>
      </c>
      <c r="F44" s="48">
        <v>50</v>
      </c>
      <c r="G44" s="48">
        <v>50</v>
      </c>
      <c r="H44" s="48">
        <v>100</v>
      </c>
      <c r="I44" s="48">
        <v>100</v>
      </c>
      <c r="J44" s="48">
        <v>50</v>
      </c>
      <c r="K44" s="48">
        <v>50</v>
      </c>
      <c r="L44" s="48">
        <f t="shared" si="5"/>
        <v>200</v>
      </c>
      <c r="M44" s="48">
        <f t="shared" si="6"/>
        <v>200</v>
      </c>
      <c r="N44" s="102">
        <f t="shared" si="7"/>
        <v>802.21699999999998</v>
      </c>
      <c r="O44" t="s">
        <v>71</v>
      </c>
    </row>
  </sheetData>
  <sheetProtection algorithmName="SHA-512" hashValue="TdAA/tBbqzUUvDUrze8Xho9gRi791vCBbZfbTofAs43ogoTZ21okh1sksPyqNEuzmxSi34DkMNl6gLRNqAI9Gw==" saltValue="mK3ZemY1uMknrI5AqZ+nTw==" spinCount="100000" sheet="1" objects="1" scenarios="1"/>
  <mergeCells count="12">
    <mergeCell ref="A31:E31"/>
    <mergeCell ref="F20:I20"/>
    <mergeCell ref="J20:K20"/>
    <mergeCell ref="A21:E21"/>
    <mergeCell ref="A28:Q28"/>
    <mergeCell ref="F30:I30"/>
    <mergeCell ref="J30:K30"/>
    <mergeCell ref="A1:Q1"/>
    <mergeCell ref="F3:I3"/>
    <mergeCell ref="J3:K3"/>
    <mergeCell ref="A4:E4"/>
    <mergeCell ref="A18:Q18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13"/>
  <sheetViews>
    <sheetView topLeftCell="A7" workbookViewId="0">
      <selection activeCell="O8" sqref="O1:O1048576"/>
    </sheetView>
  </sheetViews>
  <sheetFormatPr defaultRowHeight="15" x14ac:dyDescent="0.25"/>
  <cols>
    <col min="3" max="3" width="15" customWidth="1"/>
    <col min="4" max="4" width="17.28515625" customWidth="1"/>
    <col min="5" max="5" width="16.7109375" customWidth="1"/>
    <col min="10" max="10" width="18" customWidth="1"/>
    <col min="12" max="12" width="12.5703125" customWidth="1"/>
    <col min="13" max="13" width="11.7109375" customWidth="1"/>
    <col min="14" max="14" width="12.140625" customWidth="1"/>
  </cols>
  <sheetData>
    <row r="1" spans="1:18" ht="33" customHeight="1" x14ac:dyDescent="0.25">
      <c r="A1" s="147" t="s">
        <v>260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5.75" x14ac:dyDescent="0.25">
      <c r="A2" s="100"/>
      <c r="O2" s="6"/>
      <c r="P2" s="6"/>
      <c r="Q2" s="6"/>
      <c r="R2" s="6"/>
    </row>
    <row r="3" spans="1:18" ht="105" x14ac:dyDescent="0.25">
      <c r="A3" s="8" t="s">
        <v>0</v>
      </c>
      <c r="B3" s="5" t="s">
        <v>1</v>
      </c>
      <c r="C3" s="5" t="s">
        <v>35</v>
      </c>
      <c r="D3" s="5" t="s">
        <v>2</v>
      </c>
      <c r="E3" s="71" t="s">
        <v>6</v>
      </c>
      <c r="F3" s="158" t="s">
        <v>7</v>
      </c>
      <c r="G3" s="159"/>
      <c r="H3" s="159"/>
      <c r="I3" s="160"/>
      <c r="J3" s="158" t="s">
        <v>8</v>
      </c>
      <c r="K3" s="160"/>
      <c r="L3" s="72" t="s">
        <v>9</v>
      </c>
      <c r="M3" s="72" t="s">
        <v>10</v>
      </c>
      <c r="N3" s="72" t="s">
        <v>11</v>
      </c>
      <c r="O3" s="6"/>
      <c r="P3" s="6"/>
      <c r="Q3" s="6"/>
      <c r="R3" s="6"/>
    </row>
    <row r="4" spans="1:18" ht="110.45" customHeight="1" x14ac:dyDescent="0.25">
      <c r="A4" s="151" t="s">
        <v>261</v>
      </c>
      <c r="B4" s="151"/>
      <c r="C4" s="151"/>
      <c r="D4" s="151"/>
      <c r="E4" s="152"/>
      <c r="F4" s="5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55" t="s">
        <v>13</v>
      </c>
      <c r="L4" s="56"/>
      <c r="M4" s="57"/>
      <c r="N4" s="57"/>
      <c r="O4" s="6"/>
      <c r="P4" s="6"/>
      <c r="Q4" s="6"/>
      <c r="R4" s="6"/>
    </row>
    <row r="5" spans="1:18" ht="30" x14ac:dyDescent="0.25">
      <c r="A5" s="60">
        <v>1</v>
      </c>
      <c r="B5" s="38" t="s">
        <v>262</v>
      </c>
      <c r="C5" s="91" t="s">
        <v>263</v>
      </c>
      <c r="D5" s="43" t="s">
        <v>264</v>
      </c>
      <c r="E5" s="101">
        <v>625</v>
      </c>
      <c r="F5" s="45">
        <v>40</v>
      </c>
      <c r="G5" s="45">
        <v>50</v>
      </c>
      <c r="H5" s="45">
        <v>90</v>
      </c>
      <c r="I5" s="45">
        <v>100</v>
      </c>
      <c r="J5" s="45">
        <v>40</v>
      </c>
      <c r="K5" s="45">
        <v>50</v>
      </c>
      <c r="L5" s="51">
        <f>F5+H5+J5</f>
        <v>170</v>
      </c>
      <c r="M5" s="52">
        <f>G5+I5+K5</f>
        <v>200</v>
      </c>
      <c r="N5" s="53">
        <f>E5+M5</f>
        <v>825</v>
      </c>
      <c r="O5" s="66" t="s">
        <v>69</v>
      </c>
      <c r="P5" s="6"/>
      <c r="Q5" s="6"/>
      <c r="R5" s="6"/>
    </row>
    <row r="7" spans="1:18" ht="33" customHeight="1" x14ac:dyDescent="0.25">
      <c r="A7" s="147" t="s">
        <v>260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8" ht="15.75" x14ac:dyDescent="0.25">
      <c r="A8" s="100"/>
      <c r="O8" s="6"/>
      <c r="P8" s="6"/>
      <c r="Q8" s="6"/>
      <c r="R8" s="6"/>
    </row>
    <row r="9" spans="1:18" ht="105" x14ac:dyDescent="0.25">
      <c r="A9" s="8" t="s">
        <v>0</v>
      </c>
      <c r="B9" s="5" t="s">
        <v>1</v>
      </c>
      <c r="C9" s="5" t="s">
        <v>35</v>
      </c>
      <c r="D9" s="5" t="s">
        <v>2</v>
      </c>
      <c r="E9" s="71" t="s">
        <v>6</v>
      </c>
      <c r="F9" s="158" t="s">
        <v>7</v>
      </c>
      <c r="G9" s="159"/>
      <c r="H9" s="159"/>
      <c r="I9" s="160"/>
      <c r="J9" s="158" t="s">
        <v>8</v>
      </c>
      <c r="K9" s="160"/>
      <c r="L9" s="72" t="s">
        <v>9</v>
      </c>
      <c r="M9" s="72" t="s">
        <v>10</v>
      </c>
      <c r="N9" s="72" t="s">
        <v>11</v>
      </c>
      <c r="O9" s="6"/>
      <c r="P9" s="6"/>
      <c r="Q9" s="6"/>
      <c r="R9" s="6"/>
    </row>
    <row r="10" spans="1:18" ht="110.45" customHeight="1" x14ac:dyDescent="0.25">
      <c r="A10" s="151" t="s">
        <v>265</v>
      </c>
      <c r="B10" s="151"/>
      <c r="C10" s="151"/>
      <c r="D10" s="151"/>
      <c r="E10" s="152"/>
      <c r="F10" s="55" t="s">
        <v>12</v>
      </c>
      <c r="G10" s="55" t="s">
        <v>13</v>
      </c>
      <c r="H10" s="55" t="s">
        <v>14</v>
      </c>
      <c r="I10" s="55" t="s">
        <v>15</v>
      </c>
      <c r="J10" s="55" t="s">
        <v>16</v>
      </c>
      <c r="K10" s="55" t="s">
        <v>13</v>
      </c>
      <c r="L10" s="56"/>
      <c r="M10" s="57"/>
      <c r="N10" s="57"/>
      <c r="O10" s="6"/>
      <c r="P10" s="6"/>
      <c r="Q10" s="6"/>
      <c r="R10" s="6"/>
    </row>
    <row r="11" spans="1:18" ht="30" x14ac:dyDescent="0.25">
      <c r="A11" s="60">
        <v>1</v>
      </c>
      <c r="B11" s="38" t="s">
        <v>266</v>
      </c>
      <c r="C11" s="105" t="s">
        <v>267</v>
      </c>
      <c r="D11" s="43" t="s">
        <v>39</v>
      </c>
      <c r="E11" s="101">
        <v>347.20800000000003</v>
      </c>
      <c r="F11" s="45">
        <v>19</v>
      </c>
      <c r="G11" s="45">
        <f>F11*G12/F12</f>
        <v>23.75</v>
      </c>
      <c r="H11" s="45">
        <v>75</v>
      </c>
      <c r="I11" s="45">
        <v>75</v>
      </c>
      <c r="J11" s="45">
        <v>45</v>
      </c>
      <c r="K11" s="45">
        <v>45</v>
      </c>
      <c r="L11" s="51">
        <f>F11+H11+J11</f>
        <v>139</v>
      </c>
      <c r="M11" s="52">
        <f>G11+I11+K11</f>
        <v>143.75</v>
      </c>
      <c r="N11" s="53">
        <f>E11+M11</f>
        <v>490.95800000000003</v>
      </c>
      <c r="O11" s="66" t="s">
        <v>69</v>
      </c>
      <c r="P11" s="6"/>
      <c r="Q11" s="6"/>
      <c r="R11" s="6"/>
    </row>
    <row r="12" spans="1:18" ht="30" x14ac:dyDescent="0.25">
      <c r="A12" s="77">
        <v>2</v>
      </c>
      <c r="B12" s="43" t="s">
        <v>262</v>
      </c>
      <c r="C12" s="43" t="s">
        <v>263</v>
      </c>
      <c r="D12" s="43" t="s">
        <v>264</v>
      </c>
      <c r="E12" s="3">
        <v>292.87799999999999</v>
      </c>
      <c r="F12" s="3">
        <v>40</v>
      </c>
      <c r="G12" s="3">
        <v>50</v>
      </c>
      <c r="H12" s="3">
        <v>90</v>
      </c>
      <c r="I12" s="3">
        <v>100</v>
      </c>
      <c r="J12" s="3">
        <v>40</v>
      </c>
      <c r="K12" s="3">
        <v>40</v>
      </c>
      <c r="L12" s="51">
        <f t="shared" ref="L12:L13" si="0">F12+H12+J12</f>
        <v>170</v>
      </c>
      <c r="M12" s="52">
        <f t="shared" ref="M12:M13" si="1">G12+I12+K12</f>
        <v>190</v>
      </c>
      <c r="N12" s="53">
        <f t="shared" ref="N12:N13" si="2">E12+M12</f>
        <v>482.87799999999999</v>
      </c>
      <c r="O12" s="66" t="s">
        <v>70</v>
      </c>
    </row>
    <row r="13" spans="1:18" ht="30" x14ac:dyDescent="0.25">
      <c r="A13" s="77">
        <v>3</v>
      </c>
      <c r="B13" s="43" t="s">
        <v>268</v>
      </c>
      <c r="C13" s="43" t="s">
        <v>269</v>
      </c>
      <c r="D13" s="43" t="s">
        <v>270</v>
      </c>
      <c r="E13" s="3">
        <v>146.21600000000001</v>
      </c>
      <c r="F13" s="3">
        <v>30</v>
      </c>
      <c r="G13" s="3">
        <f>F13*G12/F12</f>
        <v>37.5</v>
      </c>
      <c r="H13" s="3">
        <v>90</v>
      </c>
      <c r="I13" s="3">
        <v>100</v>
      </c>
      <c r="J13" s="3">
        <v>50</v>
      </c>
      <c r="K13" s="3">
        <v>50</v>
      </c>
      <c r="L13" s="51">
        <f t="shared" si="0"/>
        <v>170</v>
      </c>
      <c r="M13" s="52">
        <f t="shared" si="1"/>
        <v>187.5</v>
      </c>
      <c r="N13" s="53">
        <f t="shared" si="2"/>
        <v>333.71600000000001</v>
      </c>
      <c r="O13" s="66" t="s">
        <v>70</v>
      </c>
    </row>
  </sheetData>
  <sheetProtection algorithmName="SHA-512" hashValue="oJQKqWtDb2hZe8D3ykxyp+k/08f8v/jQ06WsrcIgHu23uXhC3TQ4DZ7nE/deD9otB6zPHzXb+joTkmr7TfUg8g==" saltValue="O4xpQJCiWYHxDspPuGl0Jg==" spinCount="100000" sheet="1" objects="1" scenarios="1"/>
  <mergeCells count="8">
    <mergeCell ref="A10:E10"/>
    <mergeCell ref="A1:R1"/>
    <mergeCell ref="F3:I3"/>
    <mergeCell ref="J3:K3"/>
    <mergeCell ref="A4:E4"/>
    <mergeCell ref="A7:R7"/>
    <mergeCell ref="F9:I9"/>
    <mergeCell ref="J9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"/>
  <sheetViews>
    <sheetView topLeftCell="A22" workbookViewId="0">
      <selection activeCell="P2" sqref="P1:P1048576"/>
    </sheetView>
  </sheetViews>
  <sheetFormatPr defaultRowHeight="15" x14ac:dyDescent="0.25"/>
  <cols>
    <col min="4" max="4" width="13.28515625" customWidth="1"/>
    <col min="5" max="5" width="17.140625" customWidth="1"/>
    <col min="10" max="10" width="17.28515625" customWidth="1"/>
    <col min="12" max="13" width="11.42578125" customWidth="1"/>
    <col min="14" max="14" width="13.7109375" customWidth="1"/>
    <col min="15" max="15" width="8.85546875" style="137"/>
  </cols>
  <sheetData>
    <row r="1" spans="1:17" ht="15.75" x14ac:dyDescent="0.25">
      <c r="A1" s="147" t="s">
        <v>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5.75" x14ac:dyDescent="0.25">
      <c r="A2" s="28"/>
      <c r="O2" s="136"/>
      <c r="P2" s="6"/>
      <c r="Q2" s="6"/>
    </row>
    <row r="3" spans="1:17" ht="105" x14ac:dyDescent="0.25">
      <c r="A3" s="8" t="s">
        <v>0</v>
      </c>
      <c r="B3" s="5" t="s">
        <v>1</v>
      </c>
      <c r="C3" s="5" t="s">
        <v>35</v>
      </c>
      <c r="D3" s="5" t="s">
        <v>2</v>
      </c>
      <c r="E3" s="29" t="s">
        <v>6</v>
      </c>
      <c r="F3" s="148" t="s">
        <v>7</v>
      </c>
      <c r="G3" s="148"/>
      <c r="H3" s="148"/>
      <c r="I3" s="148"/>
      <c r="J3" s="148" t="s">
        <v>8</v>
      </c>
      <c r="K3" s="148"/>
      <c r="L3" s="10" t="s">
        <v>9</v>
      </c>
      <c r="M3" s="10" t="s">
        <v>10</v>
      </c>
      <c r="N3" s="10" t="s">
        <v>11</v>
      </c>
      <c r="O3" s="136"/>
      <c r="P3" s="6"/>
      <c r="Q3" s="6"/>
    </row>
    <row r="4" spans="1:17" ht="125.45" customHeight="1" x14ac:dyDescent="0.25">
      <c r="A4" s="153" t="s">
        <v>31</v>
      </c>
      <c r="B4" s="153"/>
      <c r="C4" s="153"/>
      <c r="D4" s="153"/>
      <c r="E4" s="154"/>
      <c r="F4" s="29" t="s">
        <v>12</v>
      </c>
      <c r="G4" s="29" t="s">
        <v>13</v>
      </c>
      <c r="H4" s="29" t="s">
        <v>14</v>
      </c>
      <c r="I4" s="29" t="s">
        <v>15</v>
      </c>
      <c r="J4" s="29" t="s">
        <v>16</v>
      </c>
      <c r="K4" s="29" t="s">
        <v>13</v>
      </c>
      <c r="L4" s="3"/>
      <c r="M4" s="10"/>
      <c r="N4" s="10"/>
      <c r="O4" s="136"/>
      <c r="P4" s="6"/>
      <c r="Q4" s="6"/>
    </row>
    <row r="5" spans="1:17" ht="39" x14ac:dyDescent="0.25">
      <c r="A5" s="37">
        <v>1</v>
      </c>
      <c r="B5" s="38" t="s">
        <v>32</v>
      </c>
      <c r="C5" s="47" t="s">
        <v>33</v>
      </c>
      <c r="D5" s="43" t="s">
        <v>34</v>
      </c>
      <c r="E5" s="44">
        <v>1000</v>
      </c>
      <c r="F5" s="33">
        <v>20</v>
      </c>
      <c r="G5" s="33">
        <v>50</v>
      </c>
      <c r="H5" s="33">
        <v>55</v>
      </c>
      <c r="I5" s="33">
        <v>100</v>
      </c>
      <c r="J5" s="33">
        <v>45</v>
      </c>
      <c r="K5" s="33">
        <v>50</v>
      </c>
      <c r="L5" s="34">
        <f>F5+H5+J5</f>
        <v>120</v>
      </c>
      <c r="M5" s="35">
        <f>G5+I5+K5</f>
        <v>200</v>
      </c>
      <c r="N5" s="36">
        <f>E5+M5</f>
        <v>1200</v>
      </c>
      <c r="O5" s="140" t="s">
        <v>3</v>
      </c>
      <c r="P5" s="6"/>
      <c r="Q5" s="6"/>
    </row>
    <row r="7" spans="1:17" ht="15.75" x14ac:dyDescent="0.25">
      <c r="A7" s="147" t="s">
        <v>30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1:17" ht="15.75" x14ac:dyDescent="0.25">
      <c r="A8" s="30"/>
      <c r="O8" s="136"/>
      <c r="P8" s="6"/>
      <c r="Q8" s="6"/>
    </row>
    <row r="9" spans="1:17" ht="105" x14ac:dyDescent="0.25">
      <c r="A9" s="8" t="s">
        <v>0</v>
      </c>
      <c r="B9" s="5" t="s">
        <v>1</v>
      </c>
      <c r="C9" s="5" t="s">
        <v>35</v>
      </c>
      <c r="D9" s="5" t="s">
        <v>2</v>
      </c>
      <c r="E9" s="31" t="s">
        <v>6</v>
      </c>
      <c r="F9" s="148" t="s">
        <v>7</v>
      </c>
      <c r="G9" s="148"/>
      <c r="H9" s="148"/>
      <c r="I9" s="148"/>
      <c r="J9" s="148" t="s">
        <v>8</v>
      </c>
      <c r="K9" s="148"/>
      <c r="L9" s="10" t="s">
        <v>9</v>
      </c>
      <c r="M9" s="10" t="s">
        <v>10</v>
      </c>
      <c r="N9" s="10" t="s">
        <v>11</v>
      </c>
      <c r="O9" s="136"/>
      <c r="P9" s="6"/>
      <c r="Q9" s="6"/>
    </row>
    <row r="10" spans="1:17" ht="122.45" customHeight="1" x14ac:dyDescent="0.25">
      <c r="A10" s="153" t="s">
        <v>36</v>
      </c>
      <c r="B10" s="153"/>
      <c r="C10" s="153"/>
      <c r="D10" s="153"/>
      <c r="E10" s="154"/>
      <c r="F10" s="31" t="s">
        <v>12</v>
      </c>
      <c r="G10" s="31" t="s">
        <v>13</v>
      </c>
      <c r="H10" s="31" t="s">
        <v>14</v>
      </c>
      <c r="I10" s="31" t="s">
        <v>15</v>
      </c>
      <c r="J10" s="31" t="s">
        <v>16</v>
      </c>
      <c r="K10" s="31" t="s">
        <v>13</v>
      </c>
      <c r="L10" s="3"/>
      <c r="M10" s="10"/>
      <c r="N10" s="10"/>
      <c r="O10" s="136"/>
      <c r="P10" s="6"/>
      <c r="Q10" s="6"/>
    </row>
    <row r="11" spans="1:17" ht="30" x14ac:dyDescent="0.25">
      <c r="A11" s="37">
        <v>1</v>
      </c>
      <c r="B11" s="38" t="s">
        <v>37</v>
      </c>
      <c r="C11" s="42" t="s">
        <v>38</v>
      </c>
      <c r="D11" s="43" t="s">
        <v>39</v>
      </c>
      <c r="E11" s="44">
        <v>687.14300000000003</v>
      </c>
      <c r="F11" s="118">
        <v>30</v>
      </c>
      <c r="G11" s="118">
        <v>50</v>
      </c>
      <c r="H11" s="118">
        <v>65</v>
      </c>
      <c r="I11" s="124">
        <v>100</v>
      </c>
      <c r="J11" s="124">
        <v>50</v>
      </c>
      <c r="K11" s="124">
        <v>50</v>
      </c>
      <c r="L11" s="125">
        <f>F11+H11+J11</f>
        <v>145</v>
      </c>
      <c r="M11" s="124">
        <f>G11+I11+K11</f>
        <v>200</v>
      </c>
      <c r="N11" s="126">
        <f>E11+M11</f>
        <v>887.14300000000003</v>
      </c>
      <c r="O11" s="140" t="s">
        <v>40</v>
      </c>
      <c r="P11" s="6"/>
      <c r="Q11" s="6"/>
    </row>
    <row r="12" spans="1:17" ht="30" x14ac:dyDescent="0.25">
      <c r="A12" s="3">
        <v>2</v>
      </c>
      <c r="B12" s="38" t="s">
        <v>32</v>
      </c>
      <c r="C12" s="47" t="s">
        <v>33</v>
      </c>
      <c r="D12" s="43" t="s">
        <v>41</v>
      </c>
      <c r="E12" s="48">
        <v>718.92399999999998</v>
      </c>
      <c r="F12" s="102">
        <v>20</v>
      </c>
      <c r="G12" s="102">
        <f>F12*G11/F11</f>
        <v>33.333333333333336</v>
      </c>
      <c r="H12" s="102">
        <v>55</v>
      </c>
      <c r="I12" s="127">
        <f>H12*I11/H11</f>
        <v>84.615384615384613</v>
      </c>
      <c r="J12" s="127">
        <v>45</v>
      </c>
      <c r="K12" s="127">
        <v>45</v>
      </c>
      <c r="L12" s="125">
        <f>F12+H12+J12</f>
        <v>120</v>
      </c>
      <c r="M12" s="124">
        <f>G12+I12+K12</f>
        <v>162.94871794871796</v>
      </c>
      <c r="N12" s="126">
        <f>E12+M12</f>
        <v>881.87271794871799</v>
      </c>
      <c r="O12" s="140" t="s">
        <v>40</v>
      </c>
    </row>
    <row r="14" spans="1:17" ht="15.75" x14ac:dyDescent="0.25">
      <c r="A14" s="147" t="s">
        <v>30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ht="15.75" x14ac:dyDescent="0.25">
      <c r="A15" s="30"/>
      <c r="O15" s="136"/>
      <c r="P15" s="6"/>
      <c r="Q15" s="6"/>
    </row>
    <row r="16" spans="1:17" ht="105" x14ac:dyDescent="0.25">
      <c r="A16" s="8" t="s">
        <v>0</v>
      </c>
      <c r="B16" s="5" t="s">
        <v>1</v>
      </c>
      <c r="C16" s="5" t="s">
        <v>35</v>
      </c>
      <c r="D16" s="5" t="s">
        <v>2</v>
      </c>
      <c r="E16" s="31" t="s">
        <v>6</v>
      </c>
      <c r="F16" s="148" t="s">
        <v>7</v>
      </c>
      <c r="G16" s="148"/>
      <c r="H16" s="148"/>
      <c r="I16" s="148"/>
      <c r="J16" s="148" t="s">
        <v>8</v>
      </c>
      <c r="K16" s="148"/>
      <c r="L16" s="10" t="s">
        <v>9</v>
      </c>
      <c r="M16" s="10" t="s">
        <v>10</v>
      </c>
      <c r="N16" s="10" t="s">
        <v>11</v>
      </c>
      <c r="O16" s="136"/>
      <c r="P16" s="6"/>
      <c r="Q16" s="6"/>
    </row>
    <row r="17" spans="1:17" ht="125.45" customHeight="1" x14ac:dyDescent="0.25">
      <c r="A17" s="153" t="s">
        <v>42</v>
      </c>
      <c r="B17" s="153"/>
      <c r="C17" s="153"/>
      <c r="D17" s="153"/>
      <c r="E17" s="154"/>
      <c r="F17" s="31" t="s">
        <v>12</v>
      </c>
      <c r="G17" s="31" t="s">
        <v>13</v>
      </c>
      <c r="H17" s="31" t="s">
        <v>14</v>
      </c>
      <c r="I17" s="31" t="s">
        <v>15</v>
      </c>
      <c r="J17" s="31" t="s">
        <v>16</v>
      </c>
      <c r="K17" s="31" t="s">
        <v>13</v>
      </c>
      <c r="L17" s="3"/>
      <c r="M17" s="10"/>
      <c r="N17" s="10"/>
      <c r="O17" s="136"/>
      <c r="P17" s="6"/>
      <c r="Q17" s="6"/>
    </row>
    <row r="18" spans="1:17" ht="30" x14ac:dyDescent="0.25">
      <c r="A18" s="37">
        <v>1</v>
      </c>
      <c r="B18" s="41" t="s">
        <v>32</v>
      </c>
      <c r="C18" s="46" t="s">
        <v>33</v>
      </c>
      <c r="D18" s="43" t="s">
        <v>41</v>
      </c>
      <c r="E18" s="44">
        <v>1000</v>
      </c>
      <c r="F18" s="45">
        <v>20</v>
      </c>
      <c r="G18" s="45">
        <v>50</v>
      </c>
      <c r="H18" s="45">
        <v>55</v>
      </c>
      <c r="I18" s="33">
        <v>100</v>
      </c>
      <c r="J18" s="33">
        <v>45</v>
      </c>
      <c r="K18" s="33">
        <v>50</v>
      </c>
      <c r="L18" s="34">
        <f>F18+H18+J18</f>
        <v>120</v>
      </c>
      <c r="M18" s="35">
        <f>G18+I18+K18</f>
        <v>200</v>
      </c>
      <c r="N18" s="36">
        <f>E18+M18</f>
        <v>1200</v>
      </c>
      <c r="O18" s="140" t="s">
        <v>43</v>
      </c>
      <c r="P18" s="6"/>
      <c r="Q18" s="6"/>
    </row>
    <row r="21" spans="1:17" ht="15.75" x14ac:dyDescent="0.25">
      <c r="A21" s="147" t="s">
        <v>30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spans="1:17" ht="15.75" x14ac:dyDescent="0.25">
      <c r="A22" s="30"/>
      <c r="O22" s="136"/>
      <c r="P22" s="6"/>
      <c r="Q22" s="6"/>
    </row>
    <row r="23" spans="1:17" ht="105" x14ac:dyDescent="0.25">
      <c r="A23" s="8" t="s">
        <v>0</v>
      </c>
      <c r="B23" s="5" t="s">
        <v>1</v>
      </c>
      <c r="C23" s="5" t="s">
        <v>35</v>
      </c>
      <c r="D23" s="5" t="s">
        <v>2</v>
      </c>
      <c r="E23" s="31" t="s">
        <v>6</v>
      </c>
      <c r="F23" s="148" t="s">
        <v>7</v>
      </c>
      <c r="G23" s="148"/>
      <c r="H23" s="148"/>
      <c r="I23" s="148"/>
      <c r="J23" s="148" t="s">
        <v>8</v>
      </c>
      <c r="K23" s="148"/>
      <c r="L23" s="10" t="s">
        <v>9</v>
      </c>
      <c r="M23" s="10" t="s">
        <v>10</v>
      </c>
      <c r="N23" s="10" t="s">
        <v>11</v>
      </c>
      <c r="O23" s="136"/>
      <c r="P23" s="6"/>
      <c r="Q23" s="6"/>
    </row>
    <row r="24" spans="1:17" ht="125.45" customHeight="1" x14ac:dyDescent="0.25">
      <c r="A24" s="155" t="s">
        <v>361</v>
      </c>
      <c r="B24" s="155"/>
      <c r="C24" s="155"/>
      <c r="D24" s="155"/>
      <c r="E24" s="156"/>
      <c r="F24" s="31" t="s">
        <v>12</v>
      </c>
      <c r="G24" s="31" t="s">
        <v>13</v>
      </c>
      <c r="H24" s="31" t="s">
        <v>14</v>
      </c>
      <c r="I24" s="31" t="s">
        <v>15</v>
      </c>
      <c r="J24" s="31" t="s">
        <v>16</v>
      </c>
      <c r="K24" s="31" t="s">
        <v>13</v>
      </c>
      <c r="L24" s="3"/>
      <c r="M24" s="10"/>
      <c r="N24" s="10"/>
      <c r="O24" s="136"/>
      <c r="P24" s="6"/>
      <c r="Q24" s="6"/>
    </row>
    <row r="25" spans="1:17" ht="30" x14ac:dyDescent="0.25">
      <c r="A25" s="37">
        <v>1</v>
      </c>
      <c r="B25" s="38" t="s">
        <v>37</v>
      </c>
      <c r="C25" s="42" t="s">
        <v>38</v>
      </c>
      <c r="D25" s="43" t="s">
        <v>39</v>
      </c>
      <c r="E25" s="44">
        <v>687.14300000000003</v>
      </c>
      <c r="F25" s="118">
        <v>30</v>
      </c>
      <c r="G25" s="118">
        <v>50</v>
      </c>
      <c r="H25" s="118">
        <v>65</v>
      </c>
      <c r="I25" s="124">
        <v>100</v>
      </c>
      <c r="J25" s="124">
        <v>50</v>
      </c>
      <c r="K25" s="124">
        <v>50</v>
      </c>
      <c r="L25" s="125">
        <f>F25+H25+J25</f>
        <v>145</v>
      </c>
      <c r="M25" s="124">
        <f>G25+I25+K25</f>
        <v>200</v>
      </c>
      <c r="N25" s="126">
        <f>E25+M25</f>
        <v>887.14300000000003</v>
      </c>
      <c r="O25" s="140" t="s">
        <v>44</v>
      </c>
      <c r="P25" s="6"/>
      <c r="Q25" s="6"/>
    </row>
    <row r="26" spans="1:17" ht="30" x14ac:dyDescent="0.25">
      <c r="A26" s="3">
        <v>2</v>
      </c>
      <c r="B26" s="38" t="s">
        <v>32</v>
      </c>
      <c r="C26" s="47" t="s">
        <v>33</v>
      </c>
      <c r="D26" s="43" t="s">
        <v>41</v>
      </c>
      <c r="E26" s="49">
        <v>718.92399999999998</v>
      </c>
      <c r="F26" s="128">
        <v>20</v>
      </c>
      <c r="G26" s="128">
        <f>F26*G25/F25</f>
        <v>33.333333333333336</v>
      </c>
      <c r="H26" s="128">
        <v>55</v>
      </c>
      <c r="I26" s="120">
        <f>H26*I25/H25</f>
        <v>84.615384615384613</v>
      </c>
      <c r="J26" s="120">
        <v>45</v>
      </c>
      <c r="K26" s="120">
        <v>45</v>
      </c>
      <c r="L26" s="125">
        <f>F26+H26+J26</f>
        <v>120</v>
      </c>
      <c r="M26" s="124">
        <f>G26+I26+K26</f>
        <v>162.94871794871796</v>
      </c>
      <c r="N26" s="120">
        <f>E26+M26</f>
        <v>881.87271794871799</v>
      </c>
      <c r="O26" s="140" t="s">
        <v>44</v>
      </c>
    </row>
  </sheetData>
  <sheetProtection algorithmName="SHA-512" hashValue="aGT6fdIx/xPL6lG7VuNSlJMQRQhpFdACE1O1rFX6XDl2AzUuw3YDjxtqt4/sUYveAC1l40zbwwh3Ok+22OHZVQ==" saltValue="GtRbDXsn0TWXChQNoAbsJQ==" spinCount="100000" sheet="1" objects="1" scenarios="1"/>
  <mergeCells count="16">
    <mergeCell ref="A1:Q1"/>
    <mergeCell ref="F3:I3"/>
    <mergeCell ref="J3:K3"/>
    <mergeCell ref="A4:E4"/>
    <mergeCell ref="A7:Q7"/>
    <mergeCell ref="F9:I9"/>
    <mergeCell ref="J9:K9"/>
    <mergeCell ref="A10:E10"/>
    <mergeCell ref="A14:Q14"/>
    <mergeCell ref="F16:I16"/>
    <mergeCell ref="J16:K16"/>
    <mergeCell ref="A17:E17"/>
    <mergeCell ref="A21:Q21"/>
    <mergeCell ref="F23:I23"/>
    <mergeCell ref="J23:K23"/>
    <mergeCell ref="A24:E24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9"/>
  <sheetViews>
    <sheetView tabSelected="1" topLeftCell="A13" workbookViewId="0">
      <selection activeCell="O3" sqref="O3"/>
    </sheetView>
  </sheetViews>
  <sheetFormatPr defaultRowHeight="15" x14ac:dyDescent="0.25"/>
  <cols>
    <col min="4" max="4" width="16.7109375" customWidth="1"/>
    <col min="5" max="5" width="17.42578125" customWidth="1"/>
    <col min="10" max="10" width="17.5703125" customWidth="1"/>
  </cols>
  <sheetData>
    <row r="1" spans="1:17" ht="33" customHeight="1" x14ac:dyDescent="0.25">
      <c r="A1" s="147" t="s">
        <v>271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5.75" x14ac:dyDescent="0.25">
      <c r="A2" s="100"/>
      <c r="O2" s="6"/>
      <c r="P2" s="6"/>
      <c r="Q2" s="6"/>
    </row>
    <row r="3" spans="1:17" ht="105" x14ac:dyDescent="0.25">
      <c r="A3" s="8" t="s">
        <v>0</v>
      </c>
      <c r="B3" s="5" t="s">
        <v>1</v>
      </c>
      <c r="C3" s="5" t="s">
        <v>35</v>
      </c>
      <c r="D3" s="5" t="s">
        <v>2</v>
      </c>
      <c r="E3" s="71" t="s">
        <v>6</v>
      </c>
      <c r="F3" s="158" t="s">
        <v>7</v>
      </c>
      <c r="G3" s="159"/>
      <c r="H3" s="159"/>
      <c r="I3" s="160"/>
      <c r="J3" s="158" t="s">
        <v>8</v>
      </c>
      <c r="K3" s="160"/>
      <c r="L3" s="72" t="s">
        <v>9</v>
      </c>
      <c r="M3" s="72" t="s">
        <v>10</v>
      </c>
      <c r="N3" s="72" t="s">
        <v>11</v>
      </c>
      <c r="O3" s="6"/>
      <c r="P3" s="6"/>
      <c r="Q3" s="6"/>
    </row>
    <row r="4" spans="1:17" ht="154.9" customHeight="1" x14ac:dyDescent="0.25">
      <c r="A4" s="151" t="s">
        <v>272</v>
      </c>
      <c r="B4" s="151"/>
      <c r="C4" s="151"/>
      <c r="D4" s="151"/>
      <c r="E4" s="152"/>
      <c r="F4" s="5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55" t="s">
        <v>13</v>
      </c>
      <c r="L4" s="56"/>
      <c r="M4" s="57"/>
      <c r="N4" s="57"/>
      <c r="O4" s="6"/>
      <c r="P4" s="6"/>
      <c r="Q4" s="6"/>
    </row>
    <row r="5" spans="1:17" ht="30" x14ac:dyDescent="0.25">
      <c r="A5" s="60">
        <v>1</v>
      </c>
      <c r="B5" s="50" t="s">
        <v>273</v>
      </c>
      <c r="C5" s="42" t="s">
        <v>274</v>
      </c>
      <c r="D5" s="43" t="s">
        <v>177</v>
      </c>
      <c r="E5" s="101">
        <v>779.78499999999997</v>
      </c>
      <c r="F5" s="118">
        <v>0</v>
      </c>
      <c r="G5" s="118"/>
      <c r="H5" s="118">
        <v>0</v>
      </c>
      <c r="I5" s="118"/>
      <c r="J5" s="118" t="s">
        <v>381</v>
      </c>
      <c r="K5" s="118"/>
      <c r="L5" s="118"/>
      <c r="M5" s="118"/>
      <c r="N5" s="106">
        <v>0</v>
      </c>
      <c r="O5" s="67" t="s">
        <v>29</v>
      </c>
      <c r="P5" s="6"/>
      <c r="Q5" s="6"/>
    </row>
    <row r="6" spans="1:17" ht="30" x14ac:dyDescent="0.25">
      <c r="A6" s="77">
        <v>2</v>
      </c>
      <c r="B6" s="50" t="s">
        <v>275</v>
      </c>
      <c r="C6" s="42" t="s">
        <v>276</v>
      </c>
      <c r="D6" s="43" t="s">
        <v>277</v>
      </c>
      <c r="E6" s="48">
        <v>120.008</v>
      </c>
      <c r="F6" s="102">
        <v>30</v>
      </c>
      <c r="G6" s="102">
        <f>F6*G7/F7</f>
        <v>33.333333333333336</v>
      </c>
      <c r="H6" s="102">
        <v>80</v>
      </c>
      <c r="I6" s="102">
        <v>100</v>
      </c>
      <c r="J6" s="102">
        <v>45</v>
      </c>
      <c r="K6" s="102">
        <v>50</v>
      </c>
      <c r="L6" s="102">
        <f>F6+H6+J6</f>
        <v>155</v>
      </c>
      <c r="M6" s="102">
        <f>G6+I6+K6</f>
        <v>183.33333333333334</v>
      </c>
      <c r="N6" s="102">
        <f>E6+M6</f>
        <v>303.34133333333335</v>
      </c>
      <c r="O6" s="67" t="s">
        <v>68</v>
      </c>
    </row>
    <row r="7" spans="1:17" ht="30" x14ac:dyDescent="0.25">
      <c r="A7" s="77">
        <v>3</v>
      </c>
      <c r="B7" s="50" t="s">
        <v>278</v>
      </c>
      <c r="C7" s="42" t="s">
        <v>279</v>
      </c>
      <c r="D7" s="43" t="s">
        <v>277</v>
      </c>
      <c r="E7" s="48">
        <v>478.33300000000003</v>
      </c>
      <c r="F7" s="102">
        <v>45</v>
      </c>
      <c r="G7" s="102">
        <v>50</v>
      </c>
      <c r="H7" s="102">
        <v>70</v>
      </c>
      <c r="I7" s="102">
        <f>H7*I6/H6</f>
        <v>87.5</v>
      </c>
      <c r="J7" s="102">
        <v>45</v>
      </c>
      <c r="K7" s="102">
        <v>50</v>
      </c>
      <c r="L7" s="102">
        <f>F7+H7+J7</f>
        <v>160</v>
      </c>
      <c r="M7" s="102">
        <f>G7+I7+K7</f>
        <v>187.5</v>
      </c>
      <c r="N7" s="102">
        <f>E7+M7</f>
        <v>665.83300000000008</v>
      </c>
      <c r="O7" s="67" t="s">
        <v>69</v>
      </c>
    </row>
    <row r="8" spans="1:17" ht="30" x14ac:dyDescent="0.25">
      <c r="A8" s="77">
        <v>4</v>
      </c>
      <c r="B8" s="50" t="s">
        <v>280</v>
      </c>
      <c r="C8" s="42" t="s">
        <v>281</v>
      </c>
      <c r="D8" s="43" t="s">
        <v>282</v>
      </c>
      <c r="E8" s="48">
        <v>349.959</v>
      </c>
      <c r="F8" s="102"/>
      <c r="G8" s="102"/>
      <c r="H8" s="102"/>
      <c r="I8" s="102"/>
      <c r="J8" s="102" t="s">
        <v>382</v>
      </c>
      <c r="K8" s="102"/>
      <c r="L8" s="102"/>
      <c r="M8" s="102"/>
      <c r="N8" s="102">
        <v>0</v>
      </c>
      <c r="O8" s="67" t="s">
        <v>69</v>
      </c>
    </row>
    <row r="10" spans="1:17" ht="33" customHeight="1" x14ac:dyDescent="0.25">
      <c r="A10" s="147" t="s">
        <v>271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ht="15.75" x14ac:dyDescent="0.25">
      <c r="A11" s="100"/>
      <c r="O11" s="6"/>
      <c r="P11" s="6"/>
      <c r="Q11" s="6"/>
    </row>
    <row r="12" spans="1:17" ht="105" x14ac:dyDescent="0.25">
      <c r="A12" s="8" t="s">
        <v>0</v>
      </c>
      <c r="B12" s="5" t="s">
        <v>1</v>
      </c>
      <c r="C12" s="5" t="s">
        <v>35</v>
      </c>
      <c r="D12" s="5" t="s">
        <v>2</v>
      </c>
      <c r="E12" s="71" t="s">
        <v>6</v>
      </c>
      <c r="F12" s="158" t="s">
        <v>7</v>
      </c>
      <c r="G12" s="159"/>
      <c r="H12" s="159"/>
      <c r="I12" s="160"/>
      <c r="J12" s="158" t="s">
        <v>8</v>
      </c>
      <c r="K12" s="160"/>
      <c r="L12" s="72" t="s">
        <v>9</v>
      </c>
      <c r="M12" s="72" t="s">
        <v>10</v>
      </c>
      <c r="N12" s="72" t="s">
        <v>11</v>
      </c>
      <c r="O12" s="6"/>
      <c r="P12" s="6"/>
      <c r="Q12" s="6"/>
    </row>
    <row r="13" spans="1:17" ht="154.9" customHeight="1" x14ac:dyDescent="0.25">
      <c r="A13" s="151" t="s">
        <v>380</v>
      </c>
      <c r="B13" s="151"/>
      <c r="C13" s="151"/>
      <c r="D13" s="151"/>
      <c r="E13" s="152"/>
      <c r="F13" s="55" t="s">
        <v>12</v>
      </c>
      <c r="G13" s="55" t="s">
        <v>13</v>
      </c>
      <c r="H13" s="55" t="s">
        <v>14</v>
      </c>
      <c r="I13" s="55" t="s">
        <v>15</v>
      </c>
      <c r="J13" s="55" t="s">
        <v>16</v>
      </c>
      <c r="K13" s="55" t="s">
        <v>13</v>
      </c>
      <c r="L13" s="56"/>
      <c r="M13" s="57"/>
      <c r="N13" s="57"/>
      <c r="O13" s="6"/>
      <c r="P13" s="6"/>
      <c r="Q13" s="6"/>
    </row>
    <row r="14" spans="1:17" ht="30" x14ac:dyDescent="0.25">
      <c r="A14" s="60">
        <v>1</v>
      </c>
      <c r="B14" s="78" t="s">
        <v>283</v>
      </c>
      <c r="C14" s="42" t="s">
        <v>284</v>
      </c>
      <c r="D14" s="43" t="s">
        <v>177</v>
      </c>
      <c r="E14" s="101">
        <v>299.70800000000003</v>
      </c>
      <c r="F14" s="118">
        <v>45</v>
      </c>
      <c r="G14" s="118">
        <v>50</v>
      </c>
      <c r="H14" s="118">
        <v>90</v>
      </c>
      <c r="I14" s="118">
        <v>100</v>
      </c>
      <c r="J14" s="118">
        <v>50</v>
      </c>
      <c r="K14" s="118">
        <v>50</v>
      </c>
      <c r="L14" s="118">
        <f>F14+H14+J14</f>
        <v>185</v>
      </c>
      <c r="M14" s="118">
        <f>G14+I14+K14</f>
        <v>200</v>
      </c>
      <c r="N14" s="106">
        <f>E14+M14</f>
        <v>499.70800000000003</v>
      </c>
      <c r="O14" s="67" t="s">
        <v>68</v>
      </c>
      <c r="P14" s="6"/>
      <c r="Q14" s="6"/>
    </row>
    <row r="15" spans="1:17" ht="30" x14ac:dyDescent="0.25">
      <c r="A15" s="77">
        <v>2</v>
      </c>
      <c r="B15" s="50" t="s">
        <v>275</v>
      </c>
      <c r="C15" s="42" t="s">
        <v>276</v>
      </c>
      <c r="D15" s="43" t="s">
        <v>277</v>
      </c>
      <c r="E15" s="102">
        <v>120.008</v>
      </c>
      <c r="F15" s="102">
        <v>30</v>
      </c>
      <c r="G15" s="102">
        <f>F15*G16/F16</f>
        <v>33.333333333333336</v>
      </c>
      <c r="H15" s="102">
        <v>80</v>
      </c>
      <c r="I15" s="102">
        <f>H15*$I$14/$H$14</f>
        <v>88.888888888888886</v>
      </c>
      <c r="J15" s="102">
        <v>45</v>
      </c>
      <c r="K15" s="102">
        <v>45</v>
      </c>
      <c r="L15" s="118">
        <f t="shared" ref="L15:L19" si="0">F15+H15+J15</f>
        <v>155</v>
      </c>
      <c r="M15" s="118">
        <f t="shared" ref="M15:M19" si="1">G15+I15+K15</f>
        <v>167.22222222222223</v>
      </c>
      <c r="N15" s="106">
        <f t="shared" ref="N15:N19" si="2">E15+M15</f>
        <v>287.23022222222221</v>
      </c>
      <c r="O15" s="67" t="s">
        <v>69</v>
      </c>
    </row>
    <row r="16" spans="1:17" ht="30" x14ac:dyDescent="0.25">
      <c r="A16" s="77">
        <v>3</v>
      </c>
      <c r="B16" s="78" t="s">
        <v>278</v>
      </c>
      <c r="C16" s="42" t="s">
        <v>279</v>
      </c>
      <c r="D16" s="43" t="s">
        <v>277</v>
      </c>
      <c r="E16" s="102">
        <v>497.72699999999998</v>
      </c>
      <c r="F16" s="102">
        <v>45</v>
      </c>
      <c r="G16" s="102">
        <v>50</v>
      </c>
      <c r="H16" s="102">
        <v>70</v>
      </c>
      <c r="I16" s="102">
        <f t="shared" ref="I16:I19" si="3">H16*$I$14/$H$14</f>
        <v>77.777777777777771</v>
      </c>
      <c r="J16" s="102">
        <v>45</v>
      </c>
      <c r="K16" s="102">
        <v>45</v>
      </c>
      <c r="L16" s="118">
        <f t="shared" si="0"/>
        <v>160</v>
      </c>
      <c r="M16" s="118">
        <f t="shared" si="1"/>
        <v>172.77777777777777</v>
      </c>
      <c r="N16" s="106">
        <f t="shared" si="2"/>
        <v>670.50477777777769</v>
      </c>
      <c r="O16" s="67" t="s">
        <v>70</v>
      </c>
    </row>
    <row r="17" spans="1:15" ht="30" x14ac:dyDescent="0.25">
      <c r="A17" s="77">
        <v>4</v>
      </c>
      <c r="B17" s="50" t="s">
        <v>280</v>
      </c>
      <c r="C17" s="42" t="s">
        <v>281</v>
      </c>
      <c r="D17" s="43" t="s">
        <v>282</v>
      </c>
      <c r="E17" s="102">
        <v>349.959</v>
      </c>
      <c r="F17" s="102"/>
      <c r="G17" s="102"/>
      <c r="H17" s="102"/>
      <c r="I17" s="102"/>
      <c r="J17" s="102" t="s">
        <v>382</v>
      </c>
      <c r="K17" s="102"/>
      <c r="L17" s="118"/>
      <c r="M17" s="118"/>
      <c r="N17" s="106">
        <v>0</v>
      </c>
      <c r="O17" s="67" t="s">
        <v>70</v>
      </c>
    </row>
    <row r="18" spans="1:15" ht="30" x14ac:dyDescent="0.25">
      <c r="A18" s="85">
        <v>5</v>
      </c>
      <c r="B18" s="78" t="s">
        <v>268</v>
      </c>
      <c r="C18" s="42" t="s">
        <v>269</v>
      </c>
      <c r="D18" s="43" t="s">
        <v>270</v>
      </c>
      <c r="E18" s="102">
        <v>109.655</v>
      </c>
      <c r="F18" s="102">
        <v>30</v>
      </c>
      <c r="G18" s="102">
        <f>F18*G16/F16</f>
        <v>33.333333333333336</v>
      </c>
      <c r="H18" s="102">
        <v>90</v>
      </c>
      <c r="I18" s="102">
        <f t="shared" si="3"/>
        <v>100</v>
      </c>
      <c r="J18" s="102">
        <v>50</v>
      </c>
      <c r="K18" s="102">
        <v>50</v>
      </c>
      <c r="L18" s="118">
        <f t="shared" si="0"/>
        <v>170</v>
      </c>
      <c r="M18" s="118">
        <f t="shared" si="1"/>
        <v>183.33333333333334</v>
      </c>
      <c r="N18" s="106">
        <f t="shared" si="2"/>
        <v>292.98833333333334</v>
      </c>
      <c r="O18" s="67" t="s">
        <v>69</v>
      </c>
    </row>
    <row r="19" spans="1:15" ht="30" x14ac:dyDescent="0.25">
      <c r="A19" s="85">
        <v>6</v>
      </c>
      <c r="B19" s="78" t="s">
        <v>285</v>
      </c>
      <c r="C19" s="42" t="s">
        <v>286</v>
      </c>
      <c r="D19" s="43" t="s">
        <v>270</v>
      </c>
      <c r="E19" s="102">
        <v>126.096</v>
      </c>
      <c r="F19" s="102">
        <v>40</v>
      </c>
      <c r="G19" s="102">
        <f>F19*G16/F16</f>
        <v>44.444444444444443</v>
      </c>
      <c r="H19" s="102">
        <v>80</v>
      </c>
      <c r="I19" s="102">
        <f t="shared" si="3"/>
        <v>88.888888888888886</v>
      </c>
      <c r="J19" s="102">
        <v>40</v>
      </c>
      <c r="K19" s="102">
        <v>40</v>
      </c>
      <c r="L19" s="118">
        <f t="shared" si="0"/>
        <v>160</v>
      </c>
      <c r="M19" s="118">
        <f t="shared" si="1"/>
        <v>173.33333333333331</v>
      </c>
      <c r="N19" s="106">
        <f t="shared" si="2"/>
        <v>299.42933333333332</v>
      </c>
      <c r="O19" s="67" t="s">
        <v>71</v>
      </c>
    </row>
  </sheetData>
  <sheetProtection algorithmName="SHA-512" hashValue="uQehEPNpemIzQxZSspWyiJp8Pi0d0h1+b6CH4NAme92GKoAbpJiPBIWQFq43JfYMO2RfLE04VMohXEytdCd9iw==" saltValue="Xe4t80cuK43hnh1QdCgIPw==" spinCount="100000" sheet="1" objects="1" scenarios="1"/>
  <mergeCells count="8">
    <mergeCell ref="A13:E13"/>
    <mergeCell ref="A1:Q1"/>
    <mergeCell ref="F3:I3"/>
    <mergeCell ref="J3:K3"/>
    <mergeCell ref="A4:E4"/>
    <mergeCell ref="A10:Q10"/>
    <mergeCell ref="F12:I12"/>
    <mergeCell ref="J12:K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5"/>
  <sheetViews>
    <sheetView topLeftCell="A31" workbookViewId="0">
      <selection activeCell="B22" sqref="B22"/>
    </sheetView>
  </sheetViews>
  <sheetFormatPr defaultRowHeight="15" x14ac:dyDescent="0.25"/>
  <cols>
    <col min="4" max="4" width="15.5703125" customWidth="1"/>
    <col min="5" max="5" width="16.5703125" customWidth="1"/>
    <col min="7" max="7" width="11.42578125" bestFit="1" customWidth="1"/>
    <col min="10" max="10" width="16.28515625" customWidth="1"/>
    <col min="12" max="12" width="11.42578125" customWidth="1"/>
    <col min="13" max="13" width="11.140625" customWidth="1"/>
    <col min="14" max="14" width="14.85546875" customWidth="1"/>
    <col min="15" max="15" width="8.85546875" style="137"/>
  </cols>
  <sheetData>
    <row r="1" spans="1:17" ht="15.75" x14ac:dyDescent="0.25">
      <c r="A1" s="147" t="s">
        <v>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5.75" x14ac:dyDescent="0.25">
      <c r="A2" s="30"/>
      <c r="O2" s="136"/>
      <c r="P2" s="6"/>
      <c r="Q2" s="6"/>
    </row>
    <row r="3" spans="1:17" ht="105" x14ac:dyDescent="0.25">
      <c r="A3" s="8" t="s">
        <v>0</v>
      </c>
      <c r="B3" s="5" t="s">
        <v>1</v>
      </c>
      <c r="C3" s="5" t="s">
        <v>35</v>
      </c>
      <c r="D3" s="5" t="s">
        <v>2</v>
      </c>
      <c r="E3" s="31" t="s">
        <v>6</v>
      </c>
      <c r="F3" s="148" t="s">
        <v>7</v>
      </c>
      <c r="G3" s="148"/>
      <c r="H3" s="148"/>
      <c r="I3" s="148"/>
      <c r="J3" s="148" t="s">
        <v>8</v>
      </c>
      <c r="K3" s="148"/>
      <c r="L3" s="10" t="s">
        <v>9</v>
      </c>
      <c r="M3" s="10" t="s">
        <v>10</v>
      </c>
      <c r="N3" s="10" t="s">
        <v>11</v>
      </c>
      <c r="O3" s="136"/>
      <c r="P3" s="6"/>
      <c r="Q3" s="6"/>
    </row>
    <row r="4" spans="1:17" ht="66.599999999999994" customHeight="1" x14ac:dyDescent="0.25">
      <c r="A4" s="155" t="s">
        <v>362</v>
      </c>
      <c r="B4" s="155"/>
      <c r="C4" s="155"/>
      <c r="D4" s="155"/>
      <c r="E4" s="156"/>
      <c r="F4" s="31" t="s">
        <v>12</v>
      </c>
      <c r="G4" s="31" t="s">
        <v>13</v>
      </c>
      <c r="H4" s="31" t="s">
        <v>14</v>
      </c>
      <c r="I4" s="31" t="s">
        <v>15</v>
      </c>
      <c r="J4" s="31" t="s">
        <v>16</v>
      </c>
      <c r="K4" s="31" t="s">
        <v>13</v>
      </c>
      <c r="L4" s="3"/>
      <c r="M4" s="10"/>
      <c r="N4" s="10"/>
      <c r="O4" s="136"/>
      <c r="P4" s="6"/>
      <c r="Q4" s="6"/>
    </row>
    <row r="5" spans="1:17" ht="30" x14ac:dyDescent="0.25">
      <c r="A5" s="37">
        <v>1</v>
      </c>
      <c r="B5" s="38" t="s">
        <v>46</v>
      </c>
      <c r="C5" s="47" t="s">
        <v>48</v>
      </c>
      <c r="D5" s="43" t="s">
        <v>39</v>
      </c>
      <c r="E5" s="44">
        <v>600.69000000000005</v>
      </c>
      <c r="F5" s="118">
        <v>39</v>
      </c>
      <c r="G5" s="118">
        <v>50</v>
      </c>
      <c r="H5" s="118">
        <v>85</v>
      </c>
      <c r="I5" s="124">
        <v>100</v>
      </c>
      <c r="J5" s="124">
        <v>50</v>
      </c>
      <c r="K5" s="124">
        <v>50</v>
      </c>
      <c r="L5" s="125">
        <f>F5+H5+J5</f>
        <v>174</v>
      </c>
      <c r="M5" s="124">
        <f>G5+I5+K5</f>
        <v>200</v>
      </c>
      <c r="N5" s="126">
        <f>E5+M5</f>
        <v>800.69</v>
      </c>
      <c r="O5" s="140" t="s">
        <v>3</v>
      </c>
      <c r="P5" s="6"/>
      <c r="Q5" s="6"/>
    </row>
    <row r="6" spans="1:17" ht="30" x14ac:dyDescent="0.25">
      <c r="A6" s="3">
        <v>2</v>
      </c>
      <c r="B6" s="38" t="s">
        <v>47</v>
      </c>
      <c r="C6" s="43" t="s">
        <v>49</v>
      </c>
      <c r="D6" s="43" t="s">
        <v>39</v>
      </c>
      <c r="E6" s="49">
        <v>646.05999999999995</v>
      </c>
      <c r="F6" s="128">
        <v>29</v>
      </c>
      <c r="G6" s="128">
        <f>F6*G5/F5</f>
        <v>37.179487179487182</v>
      </c>
      <c r="H6" s="128">
        <v>65</v>
      </c>
      <c r="I6" s="120">
        <f>H6*I5/H5</f>
        <v>76.470588235294116</v>
      </c>
      <c r="J6" s="120">
        <v>50</v>
      </c>
      <c r="K6" s="120">
        <v>50</v>
      </c>
      <c r="L6" s="125">
        <f>F6+H6+J6</f>
        <v>144</v>
      </c>
      <c r="M6" s="124">
        <f>G6+I6+K6</f>
        <v>163.6500754147813</v>
      </c>
      <c r="N6" s="127">
        <f>E6+M6</f>
        <v>809.71007541478127</v>
      </c>
      <c r="O6" s="140" t="s">
        <v>40</v>
      </c>
    </row>
    <row r="8" spans="1:17" ht="15.75" x14ac:dyDescent="0.25">
      <c r="A8" s="147" t="s">
        <v>45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pans="1:17" ht="15.75" x14ac:dyDescent="0.25">
      <c r="A9" s="30"/>
      <c r="O9" s="136"/>
      <c r="P9" s="6"/>
      <c r="Q9" s="6"/>
    </row>
    <row r="10" spans="1:17" ht="105" x14ac:dyDescent="0.25">
      <c r="A10" s="8" t="s">
        <v>0</v>
      </c>
      <c r="B10" s="5" t="s">
        <v>1</v>
      </c>
      <c r="C10" s="5" t="s">
        <v>35</v>
      </c>
      <c r="D10" s="5" t="s">
        <v>2</v>
      </c>
      <c r="E10" s="31" t="s">
        <v>6</v>
      </c>
      <c r="F10" s="148" t="s">
        <v>7</v>
      </c>
      <c r="G10" s="148"/>
      <c r="H10" s="148"/>
      <c r="I10" s="148"/>
      <c r="J10" s="148" t="s">
        <v>8</v>
      </c>
      <c r="K10" s="148"/>
      <c r="L10" s="10" t="s">
        <v>9</v>
      </c>
      <c r="M10" s="10" t="s">
        <v>10</v>
      </c>
      <c r="N10" s="10" t="s">
        <v>11</v>
      </c>
      <c r="O10" s="136"/>
      <c r="P10" s="6"/>
      <c r="Q10" s="6"/>
    </row>
    <row r="11" spans="1:17" ht="100.9" customHeight="1" x14ac:dyDescent="0.25">
      <c r="A11" s="155" t="s">
        <v>363</v>
      </c>
      <c r="B11" s="155"/>
      <c r="C11" s="155"/>
      <c r="D11" s="155"/>
      <c r="E11" s="156"/>
      <c r="F11" s="31" t="s">
        <v>12</v>
      </c>
      <c r="G11" s="31" t="s">
        <v>13</v>
      </c>
      <c r="H11" s="31" t="s">
        <v>14</v>
      </c>
      <c r="I11" s="31" t="s">
        <v>15</v>
      </c>
      <c r="J11" s="31" t="s">
        <v>16</v>
      </c>
      <c r="K11" s="31" t="s">
        <v>13</v>
      </c>
      <c r="L11" s="3"/>
      <c r="M11" s="10"/>
      <c r="N11" s="10"/>
      <c r="O11" s="136"/>
      <c r="P11" s="6"/>
      <c r="Q11" s="6"/>
    </row>
    <row r="12" spans="1:17" ht="30" x14ac:dyDescent="0.25">
      <c r="A12" s="37">
        <v>1</v>
      </c>
      <c r="B12" s="50" t="s">
        <v>50</v>
      </c>
      <c r="C12" s="42" t="s">
        <v>51</v>
      </c>
      <c r="D12" s="43" t="s">
        <v>41</v>
      </c>
      <c r="E12" s="44">
        <v>125</v>
      </c>
      <c r="F12" s="45">
        <v>11</v>
      </c>
      <c r="G12" s="45">
        <v>50</v>
      </c>
      <c r="H12" s="45">
        <v>65</v>
      </c>
      <c r="I12" s="45">
        <v>100</v>
      </c>
      <c r="J12" s="45">
        <v>40</v>
      </c>
      <c r="K12" s="45">
        <v>50</v>
      </c>
      <c r="L12" s="51">
        <f>F12+H12+J12</f>
        <v>116</v>
      </c>
      <c r="M12" s="52">
        <f>G12+I12+K12</f>
        <v>200</v>
      </c>
      <c r="N12" s="53">
        <f>E12+M12</f>
        <v>325</v>
      </c>
      <c r="O12" s="140" t="s">
        <v>3</v>
      </c>
      <c r="P12" s="6"/>
      <c r="Q12" s="6"/>
    </row>
    <row r="14" spans="1:17" ht="15.75" x14ac:dyDescent="0.25">
      <c r="A14" s="147" t="s">
        <v>45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ht="15.75" x14ac:dyDescent="0.25">
      <c r="A15" s="30"/>
      <c r="O15" s="136"/>
      <c r="P15" s="6"/>
      <c r="Q15" s="6"/>
    </row>
    <row r="16" spans="1:17" ht="105" x14ac:dyDescent="0.25">
      <c r="A16" s="8" t="s">
        <v>0</v>
      </c>
      <c r="B16" s="5" t="s">
        <v>1</v>
      </c>
      <c r="C16" s="5" t="s">
        <v>35</v>
      </c>
      <c r="D16" s="5" t="s">
        <v>2</v>
      </c>
      <c r="E16" s="31" t="s">
        <v>6</v>
      </c>
      <c r="F16" s="148" t="s">
        <v>7</v>
      </c>
      <c r="G16" s="148"/>
      <c r="H16" s="148"/>
      <c r="I16" s="148"/>
      <c r="J16" s="148" t="s">
        <v>8</v>
      </c>
      <c r="K16" s="148"/>
      <c r="L16" s="10" t="s">
        <v>9</v>
      </c>
      <c r="M16" s="10" t="s">
        <v>10</v>
      </c>
      <c r="N16" s="10" t="s">
        <v>11</v>
      </c>
      <c r="O16" s="136"/>
      <c r="P16" s="6"/>
      <c r="Q16" s="6"/>
    </row>
    <row r="17" spans="1:17" ht="66.599999999999994" customHeight="1" x14ac:dyDescent="0.25">
      <c r="A17" s="155" t="s">
        <v>364</v>
      </c>
      <c r="B17" s="155"/>
      <c r="C17" s="155"/>
      <c r="D17" s="155"/>
      <c r="E17" s="156"/>
      <c r="F17" s="55" t="s">
        <v>12</v>
      </c>
      <c r="G17" s="55" t="s">
        <v>13</v>
      </c>
      <c r="H17" s="55" t="s">
        <v>14</v>
      </c>
      <c r="I17" s="55" t="s">
        <v>15</v>
      </c>
      <c r="J17" s="55" t="s">
        <v>16</v>
      </c>
      <c r="K17" s="55" t="s">
        <v>13</v>
      </c>
      <c r="L17" s="56"/>
      <c r="M17" s="57"/>
      <c r="N17" s="57"/>
      <c r="O17" s="136"/>
      <c r="P17" s="6"/>
      <c r="Q17" s="6"/>
    </row>
    <row r="18" spans="1:17" ht="15.75" x14ac:dyDescent="0.25">
      <c r="A18" s="37">
        <v>1</v>
      </c>
      <c r="B18" s="38" t="s">
        <v>47</v>
      </c>
      <c r="C18" s="42" t="s">
        <v>49</v>
      </c>
      <c r="D18" s="43" t="s">
        <v>39</v>
      </c>
      <c r="E18" s="59">
        <v>613.33199999999999</v>
      </c>
      <c r="F18" s="118">
        <v>29</v>
      </c>
      <c r="G18" s="118">
        <f>F18*$G$24/$F$24</f>
        <v>37.179487179487182</v>
      </c>
      <c r="H18" s="118">
        <v>65</v>
      </c>
      <c r="I18" s="118">
        <f>H18*I19/H19</f>
        <v>72.222222222222229</v>
      </c>
      <c r="J18" s="118">
        <v>50</v>
      </c>
      <c r="K18" s="118">
        <v>50</v>
      </c>
      <c r="L18" s="118">
        <f>F18+H18+J18</f>
        <v>144</v>
      </c>
      <c r="M18" s="118">
        <f>G18+I18+K18</f>
        <v>159.40170940170941</v>
      </c>
      <c r="N18" s="106">
        <f>E18+M18</f>
        <v>772.73370940170935</v>
      </c>
      <c r="O18" s="58" t="s">
        <v>23</v>
      </c>
      <c r="P18" s="6"/>
      <c r="Q18" s="6"/>
    </row>
    <row r="19" spans="1:17" ht="15.75" x14ac:dyDescent="0.25">
      <c r="A19" s="3">
        <v>2</v>
      </c>
      <c r="B19" s="50" t="s">
        <v>385</v>
      </c>
      <c r="C19" s="42" t="s">
        <v>53</v>
      </c>
      <c r="D19" s="43" t="s">
        <v>39</v>
      </c>
      <c r="E19" s="59">
        <v>867.95799999999997</v>
      </c>
      <c r="F19" s="102">
        <v>28</v>
      </c>
      <c r="G19" s="118">
        <f t="shared" ref="G19:G23" si="0">F19*$G$24/$F$24</f>
        <v>35.897435897435898</v>
      </c>
      <c r="H19" s="102">
        <v>90</v>
      </c>
      <c r="I19" s="102">
        <v>100</v>
      </c>
      <c r="J19" s="102">
        <v>50</v>
      </c>
      <c r="K19" s="102">
        <v>50</v>
      </c>
      <c r="L19" s="118">
        <f t="shared" ref="L19:L24" si="1">F19+H19+J19</f>
        <v>168</v>
      </c>
      <c r="M19" s="118">
        <f t="shared" ref="M19:M24" si="2">G19+I19+K19</f>
        <v>185.89743589743591</v>
      </c>
      <c r="N19" s="106">
        <f t="shared" ref="N19:N24" si="3">E19+M19</f>
        <v>1053.8554358974359</v>
      </c>
      <c r="O19" s="58" t="s">
        <v>58</v>
      </c>
    </row>
    <row r="20" spans="1:17" ht="15.75" x14ac:dyDescent="0.25">
      <c r="A20" s="3">
        <v>3</v>
      </c>
      <c r="B20" s="50" t="s">
        <v>386</v>
      </c>
      <c r="C20" s="42" t="s">
        <v>54</v>
      </c>
      <c r="D20" s="43" t="s">
        <v>39</v>
      </c>
      <c r="E20" s="59">
        <v>175.22</v>
      </c>
      <c r="F20" s="102">
        <v>6</v>
      </c>
      <c r="G20" s="118">
        <f t="shared" si="0"/>
        <v>7.6923076923076925</v>
      </c>
      <c r="H20" s="102">
        <v>70</v>
      </c>
      <c r="I20" s="102">
        <f>H20*$I$19/$H$19</f>
        <v>77.777777777777771</v>
      </c>
      <c r="J20" s="102">
        <v>45</v>
      </c>
      <c r="K20" s="102">
        <v>45</v>
      </c>
      <c r="L20" s="118">
        <f t="shared" si="1"/>
        <v>121</v>
      </c>
      <c r="M20" s="118">
        <f t="shared" si="2"/>
        <v>130.47008547008545</v>
      </c>
      <c r="N20" s="106">
        <f t="shared" si="3"/>
        <v>305.69008547008548</v>
      </c>
      <c r="O20" s="58" t="s">
        <v>58</v>
      </c>
    </row>
    <row r="21" spans="1:17" ht="15.75" x14ac:dyDescent="0.25">
      <c r="A21" s="3">
        <v>4</v>
      </c>
      <c r="B21" s="50" t="s">
        <v>387</v>
      </c>
      <c r="C21" s="42" t="s">
        <v>55</v>
      </c>
      <c r="D21" s="43" t="s">
        <v>39</v>
      </c>
      <c r="E21" s="59">
        <v>227.291</v>
      </c>
      <c r="F21" s="102">
        <v>13</v>
      </c>
      <c r="G21" s="118">
        <f t="shared" si="0"/>
        <v>16.666666666666668</v>
      </c>
      <c r="H21" s="102">
        <v>70</v>
      </c>
      <c r="I21" s="102">
        <f t="shared" ref="I21:I24" si="4">H21*$I$19/$H$19</f>
        <v>77.777777777777771</v>
      </c>
      <c r="J21" s="102">
        <v>45</v>
      </c>
      <c r="K21" s="102">
        <v>45</v>
      </c>
      <c r="L21" s="118">
        <f t="shared" si="1"/>
        <v>128</v>
      </c>
      <c r="M21" s="118">
        <f t="shared" si="2"/>
        <v>139.44444444444446</v>
      </c>
      <c r="N21" s="106">
        <f t="shared" si="3"/>
        <v>366.73544444444445</v>
      </c>
      <c r="O21" s="58" t="s">
        <v>58</v>
      </c>
    </row>
    <row r="22" spans="1:17" ht="15.75" x14ac:dyDescent="0.25">
      <c r="A22" s="3">
        <v>5</v>
      </c>
      <c r="B22" s="50" t="s">
        <v>52</v>
      </c>
      <c r="C22" s="42" t="s">
        <v>56</v>
      </c>
      <c r="D22" s="43" t="s">
        <v>39</v>
      </c>
      <c r="E22" s="59">
        <v>379.108</v>
      </c>
      <c r="F22" s="102">
        <v>15</v>
      </c>
      <c r="G22" s="118">
        <f t="shared" si="0"/>
        <v>19.23076923076923</v>
      </c>
      <c r="H22" s="102">
        <v>70</v>
      </c>
      <c r="I22" s="102">
        <f t="shared" si="4"/>
        <v>77.777777777777771</v>
      </c>
      <c r="J22" s="102">
        <v>45</v>
      </c>
      <c r="K22" s="102">
        <v>45</v>
      </c>
      <c r="L22" s="118">
        <f t="shared" si="1"/>
        <v>130</v>
      </c>
      <c r="M22" s="118">
        <f t="shared" si="2"/>
        <v>142.008547008547</v>
      </c>
      <c r="N22" s="106">
        <f t="shared" si="3"/>
        <v>521.11654700854706</v>
      </c>
      <c r="O22" s="58" t="s">
        <v>59</v>
      </c>
    </row>
    <row r="23" spans="1:17" ht="15.75" x14ac:dyDescent="0.25">
      <c r="A23" s="3">
        <v>6</v>
      </c>
      <c r="B23" s="50" t="s">
        <v>388</v>
      </c>
      <c r="C23" s="42" t="s">
        <v>57</v>
      </c>
      <c r="D23" s="43" t="s">
        <v>39</v>
      </c>
      <c r="E23" s="59">
        <v>490.13799999999998</v>
      </c>
      <c r="F23" s="102">
        <v>14</v>
      </c>
      <c r="G23" s="118">
        <f t="shared" si="0"/>
        <v>17.948717948717949</v>
      </c>
      <c r="H23" s="102">
        <v>55</v>
      </c>
      <c r="I23" s="102">
        <f t="shared" si="4"/>
        <v>61.111111111111114</v>
      </c>
      <c r="J23" s="102">
        <v>50</v>
      </c>
      <c r="K23" s="102">
        <v>50</v>
      </c>
      <c r="L23" s="118">
        <f t="shared" si="1"/>
        <v>119</v>
      </c>
      <c r="M23" s="118">
        <f t="shared" si="2"/>
        <v>129.05982905982907</v>
      </c>
      <c r="N23" s="106">
        <f t="shared" si="3"/>
        <v>619.19782905982902</v>
      </c>
      <c r="O23" s="58" t="s">
        <v>60</v>
      </c>
    </row>
    <row r="24" spans="1:17" ht="15.75" x14ac:dyDescent="0.25">
      <c r="A24" s="3">
        <v>7</v>
      </c>
      <c r="B24" s="38" t="s">
        <v>46</v>
      </c>
      <c r="C24" s="42" t="s">
        <v>48</v>
      </c>
      <c r="D24" s="43" t="s">
        <v>39</v>
      </c>
      <c r="E24" s="59">
        <v>589.70799999999997</v>
      </c>
      <c r="F24" s="102">
        <v>39</v>
      </c>
      <c r="G24" s="102">
        <v>50</v>
      </c>
      <c r="H24" s="102">
        <v>85</v>
      </c>
      <c r="I24" s="102">
        <f t="shared" si="4"/>
        <v>94.444444444444443</v>
      </c>
      <c r="J24" s="102">
        <v>50</v>
      </c>
      <c r="K24" s="102">
        <v>50</v>
      </c>
      <c r="L24" s="118">
        <f t="shared" si="1"/>
        <v>174</v>
      </c>
      <c r="M24" s="118">
        <f t="shared" si="2"/>
        <v>194.44444444444446</v>
      </c>
      <c r="N24" s="106">
        <f t="shared" si="3"/>
        <v>784.15244444444443</v>
      </c>
      <c r="O24" s="58" t="s">
        <v>24</v>
      </c>
    </row>
    <row r="26" spans="1:17" ht="15.75" x14ac:dyDescent="0.25">
      <c r="A26" s="147" t="s">
        <v>45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</row>
    <row r="27" spans="1:17" ht="15.75" x14ac:dyDescent="0.25">
      <c r="A27" s="30"/>
      <c r="O27" s="136"/>
      <c r="P27" s="6"/>
      <c r="Q27" s="6"/>
    </row>
    <row r="28" spans="1:17" ht="105" x14ac:dyDescent="0.25">
      <c r="A28" s="8" t="s">
        <v>0</v>
      </c>
      <c r="B28" s="5" t="s">
        <v>1</v>
      </c>
      <c r="C28" s="5" t="s">
        <v>35</v>
      </c>
      <c r="D28" s="5" t="s">
        <v>2</v>
      </c>
      <c r="E28" s="94" t="s">
        <v>6</v>
      </c>
      <c r="F28" s="157" t="s">
        <v>7</v>
      </c>
      <c r="G28" s="157"/>
      <c r="H28" s="157"/>
      <c r="I28" s="157"/>
      <c r="J28" s="157" t="s">
        <v>8</v>
      </c>
      <c r="K28" s="157"/>
      <c r="L28" s="95" t="s">
        <v>9</v>
      </c>
      <c r="M28" s="95" t="s">
        <v>10</v>
      </c>
      <c r="N28" s="95" t="s">
        <v>11</v>
      </c>
      <c r="O28" s="136"/>
      <c r="P28" s="6"/>
      <c r="Q28" s="6"/>
    </row>
    <row r="29" spans="1:17" ht="95.45" customHeight="1" x14ac:dyDescent="0.25">
      <c r="A29" s="155" t="s">
        <v>365</v>
      </c>
      <c r="B29" s="155"/>
      <c r="C29" s="155"/>
      <c r="D29" s="155"/>
      <c r="E29" s="156"/>
      <c r="F29" s="55" t="s">
        <v>12</v>
      </c>
      <c r="G29" s="55" t="s">
        <v>13</v>
      </c>
      <c r="H29" s="55" t="s">
        <v>14</v>
      </c>
      <c r="I29" s="55" t="s">
        <v>15</v>
      </c>
      <c r="J29" s="55" t="s">
        <v>16</v>
      </c>
      <c r="K29" s="55" t="s">
        <v>13</v>
      </c>
      <c r="L29" s="56"/>
      <c r="M29" s="57"/>
      <c r="N29" s="57"/>
      <c r="O29" s="136"/>
      <c r="P29" s="6"/>
      <c r="Q29" s="6"/>
    </row>
    <row r="30" spans="1:17" ht="30" x14ac:dyDescent="0.25">
      <c r="A30" s="37">
        <v>1</v>
      </c>
      <c r="B30" s="60" t="s">
        <v>28</v>
      </c>
      <c r="C30" s="42" t="s">
        <v>64</v>
      </c>
      <c r="D30" s="43" t="s">
        <v>41</v>
      </c>
      <c r="E30" s="59">
        <v>50.77</v>
      </c>
      <c r="F30" s="45">
        <v>2</v>
      </c>
      <c r="G30" s="118">
        <f>F30*$G$34/$F$34</f>
        <v>5.5555555555555554</v>
      </c>
      <c r="H30" s="118">
        <v>70</v>
      </c>
      <c r="I30" s="118">
        <f>H30*I31/H31</f>
        <v>77.777777777777771</v>
      </c>
      <c r="J30" s="118">
        <v>40</v>
      </c>
      <c r="K30" s="118">
        <v>40</v>
      </c>
      <c r="L30" s="118">
        <f>F30+H30+J30</f>
        <v>112</v>
      </c>
      <c r="M30" s="118">
        <f>G30+I30+K30</f>
        <v>123.33333333333333</v>
      </c>
      <c r="N30" s="106">
        <f>E30+M30</f>
        <v>174.10333333333332</v>
      </c>
      <c r="O30" s="58" t="s">
        <v>68</v>
      </c>
      <c r="P30" s="6"/>
      <c r="Q30" s="6"/>
    </row>
    <row r="31" spans="1:17" ht="30" x14ac:dyDescent="0.25">
      <c r="A31" s="3">
        <v>2</v>
      </c>
      <c r="B31" s="60" t="s">
        <v>27</v>
      </c>
      <c r="C31" s="42" t="s">
        <v>65</v>
      </c>
      <c r="D31" s="43" t="s">
        <v>41</v>
      </c>
      <c r="E31" s="59">
        <v>595.72799999999995</v>
      </c>
      <c r="F31" s="48">
        <v>5</v>
      </c>
      <c r="G31" s="118">
        <f t="shared" ref="G31:G33" si="5">F31*$G$34/$F$34</f>
        <v>13.888888888888889</v>
      </c>
      <c r="H31" s="102">
        <v>90</v>
      </c>
      <c r="I31" s="102">
        <v>100</v>
      </c>
      <c r="J31" s="102">
        <v>45</v>
      </c>
      <c r="K31" s="102">
        <v>45</v>
      </c>
      <c r="L31" s="118">
        <f t="shared" ref="L31:L35" si="6">F31+H31+J31</f>
        <v>140</v>
      </c>
      <c r="M31" s="118">
        <f t="shared" ref="M31:M35" si="7">G31+I31+K31</f>
        <v>158.88888888888889</v>
      </c>
      <c r="N31" s="106">
        <f t="shared" ref="N31:N35" si="8">E31+M31</f>
        <v>754.61688888888887</v>
      </c>
      <c r="O31" s="58" t="s">
        <v>69</v>
      </c>
    </row>
    <row r="32" spans="1:17" ht="30" x14ac:dyDescent="0.25">
      <c r="A32" s="3">
        <v>3</v>
      </c>
      <c r="B32" s="60" t="s">
        <v>50</v>
      </c>
      <c r="C32" s="42" t="s">
        <v>51</v>
      </c>
      <c r="D32" s="43" t="s">
        <v>41</v>
      </c>
      <c r="E32" s="59">
        <v>99.317999999999998</v>
      </c>
      <c r="F32" s="48">
        <v>11</v>
      </c>
      <c r="G32" s="118">
        <f t="shared" si="5"/>
        <v>30.555555555555557</v>
      </c>
      <c r="H32" s="102">
        <v>65</v>
      </c>
      <c r="I32" s="102">
        <f>H32*$I$31/$H$31</f>
        <v>72.222222222222229</v>
      </c>
      <c r="J32" s="102">
        <v>40</v>
      </c>
      <c r="K32" s="102">
        <v>40</v>
      </c>
      <c r="L32" s="118">
        <f t="shared" si="6"/>
        <v>116</v>
      </c>
      <c r="M32" s="118">
        <f t="shared" si="7"/>
        <v>142.77777777777777</v>
      </c>
      <c r="N32" s="106">
        <f t="shared" si="8"/>
        <v>242.09577777777776</v>
      </c>
      <c r="O32" s="58" t="s">
        <v>69</v>
      </c>
    </row>
    <row r="33" spans="1:17" ht="30" x14ac:dyDescent="0.25">
      <c r="A33" s="3">
        <v>4</v>
      </c>
      <c r="B33" s="60" t="s">
        <v>61</v>
      </c>
      <c r="C33" s="42" t="s">
        <v>66</v>
      </c>
      <c r="D33" s="43" t="s">
        <v>41</v>
      </c>
      <c r="E33" s="59">
        <v>0</v>
      </c>
      <c r="F33" s="48">
        <v>0</v>
      </c>
      <c r="G33" s="118">
        <f t="shared" si="5"/>
        <v>0</v>
      </c>
      <c r="H33" s="102">
        <v>75</v>
      </c>
      <c r="I33" s="102">
        <f t="shared" ref="I33:I35" si="9">H33*$I$31/$H$31</f>
        <v>83.333333333333329</v>
      </c>
      <c r="J33" s="102">
        <v>45</v>
      </c>
      <c r="K33" s="102">
        <v>45</v>
      </c>
      <c r="L33" s="118">
        <f t="shared" si="6"/>
        <v>120</v>
      </c>
      <c r="M33" s="118">
        <f t="shared" si="7"/>
        <v>128.33333333333331</v>
      </c>
      <c r="N33" s="106">
        <f t="shared" si="8"/>
        <v>128.33333333333331</v>
      </c>
      <c r="O33" s="58" t="s">
        <v>69</v>
      </c>
    </row>
    <row r="34" spans="1:17" ht="30" x14ac:dyDescent="0.25">
      <c r="A34" s="3">
        <v>5</v>
      </c>
      <c r="B34" s="60" t="s">
        <v>62</v>
      </c>
      <c r="C34" s="42" t="s">
        <v>67</v>
      </c>
      <c r="D34" s="43" t="s">
        <v>41</v>
      </c>
      <c r="E34" s="59">
        <v>1000</v>
      </c>
      <c r="F34" s="48">
        <v>18</v>
      </c>
      <c r="G34" s="102">
        <v>50</v>
      </c>
      <c r="H34" s="102">
        <v>75</v>
      </c>
      <c r="I34" s="102">
        <f t="shared" si="9"/>
        <v>83.333333333333329</v>
      </c>
      <c r="J34" s="102">
        <v>50</v>
      </c>
      <c r="K34" s="102">
        <v>50</v>
      </c>
      <c r="L34" s="118">
        <f t="shared" si="6"/>
        <v>143</v>
      </c>
      <c r="M34" s="118">
        <f t="shared" si="7"/>
        <v>183.33333333333331</v>
      </c>
      <c r="N34" s="106">
        <f t="shared" si="8"/>
        <v>1183.3333333333333</v>
      </c>
      <c r="O34" s="58" t="s">
        <v>70</v>
      </c>
    </row>
    <row r="35" spans="1:17" ht="30" x14ac:dyDescent="0.25">
      <c r="A35" s="61">
        <v>6</v>
      </c>
      <c r="B35" s="38" t="s">
        <v>32</v>
      </c>
      <c r="C35" s="47" t="s">
        <v>33</v>
      </c>
      <c r="D35" s="43" t="s">
        <v>41</v>
      </c>
      <c r="E35" s="48">
        <v>601.28499999999997</v>
      </c>
      <c r="F35" s="48">
        <v>5</v>
      </c>
      <c r="G35" s="102">
        <f>F35*G34/F34</f>
        <v>13.888888888888889</v>
      </c>
      <c r="H35" s="102">
        <v>55</v>
      </c>
      <c r="I35" s="102">
        <f t="shared" si="9"/>
        <v>61.111111111111114</v>
      </c>
      <c r="J35" s="102">
        <v>45</v>
      </c>
      <c r="K35" s="102">
        <v>45</v>
      </c>
      <c r="L35" s="118">
        <f t="shared" si="6"/>
        <v>105</v>
      </c>
      <c r="M35" s="118">
        <f t="shared" si="7"/>
        <v>120</v>
      </c>
      <c r="N35" s="106">
        <f t="shared" si="8"/>
        <v>721.28499999999997</v>
      </c>
      <c r="O35" s="58" t="s">
        <v>71</v>
      </c>
    </row>
    <row r="37" spans="1:17" ht="105" x14ac:dyDescent="0.25">
      <c r="A37" s="8" t="s">
        <v>0</v>
      </c>
      <c r="B37" s="5" t="s">
        <v>1</v>
      </c>
      <c r="C37" s="5" t="s">
        <v>35</v>
      </c>
      <c r="D37" s="5" t="s">
        <v>2</v>
      </c>
      <c r="E37" s="94" t="s">
        <v>6</v>
      </c>
      <c r="F37" s="157" t="s">
        <v>7</v>
      </c>
      <c r="G37" s="157"/>
      <c r="H37" s="157"/>
      <c r="I37" s="157"/>
      <c r="J37" s="157" t="s">
        <v>8</v>
      </c>
      <c r="K37" s="157"/>
      <c r="L37" s="95" t="s">
        <v>9</v>
      </c>
      <c r="M37" s="95" t="s">
        <v>10</v>
      </c>
      <c r="N37" s="95" t="s">
        <v>11</v>
      </c>
      <c r="O37" s="136"/>
      <c r="P37" s="6"/>
      <c r="Q37" s="6"/>
    </row>
    <row r="38" spans="1:17" ht="95.45" customHeight="1" x14ac:dyDescent="0.25">
      <c r="A38" s="155" t="s">
        <v>366</v>
      </c>
      <c r="B38" s="155"/>
      <c r="C38" s="155"/>
      <c r="D38" s="155"/>
      <c r="E38" s="156"/>
      <c r="F38" s="55" t="s">
        <v>12</v>
      </c>
      <c r="G38" s="55" t="s">
        <v>13</v>
      </c>
      <c r="H38" s="55" t="s">
        <v>14</v>
      </c>
      <c r="I38" s="55" t="s">
        <v>15</v>
      </c>
      <c r="J38" s="55" t="s">
        <v>16</v>
      </c>
      <c r="K38" s="55" t="s">
        <v>13</v>
      </c>
      <c r="L38" s="56"/>
      <c r="M38" s="57"/>
      <c r="N38" s="57"/>
      <c r="O38" s="136"/>
      <c r="P38" s="6"/>
      <c r="Q38" s="6"/>
    </row>
    <row r="39" spans="1:17" ht="30" x14ac:dyDescent="0.25">
      <c r="A39" s="37">
        <v>1</v>
      </c>
      <c r="B39" s="50" t="s">
        <v>188</v>
      </c>
      <c r="C39" s="42" t="s">
        <v>189</v>
      </c>
      <c r="D39" s="43" t="s">
        <v>177</v>
      </c>
      <c r="E39" s="59">
        <v>371.73700000000002</v>
      </c>
      <c r="F39" s="45">
        <v>40</v>
      </c>
      <c r="G39" s="45">
        <v>40</v>
      </c>
      <c r="H39" s="45">
        <v>80</v>
      </c>
      <c r="I39" s="45">
        <v>80</v>
      </c>
      <c r="J39" s="45">
        <v>50</v>
      </c>
      <c r="K39" s="45">
        <v>50</v>
      </c>
      <c r="L39" s="51">
        <f>F39+H39+J39</f>
        <v>170</v>
      </c>
      <c r="M39" s="52">
        <f>G39+I39+K39</f>
        <v>170</v>
      </c>
      <c r="N39" s="53">
        <f>E39+M39</f>
        <v>541.73700000000008</v>
      </c>
      <c r="O39" s="67" t="s">
        <v>3</v>
      </c>
      <c r="P39" s="6"/>
      <c r="Q39" s="6"/>
    </row>
    <row r="40" spans="1:17" ht="30" x14ac:dyDescent="0.25">
      <c r="A40" s="3">
        <v>2</v>
      </c>
      <c r="B40" s="50" t="s">
        <v>190</v>
      </c>
      <c r="C40" s="42" t="s">
        <v>191</v>
      </c>
      <c r="D40" s="43" t="s">
        <v>177</v>
      </c>
      <c r="E40" s="59">
        <v>439.99</v>
      </c>
      <c r="F40" s="48">
        <v>48</v>
      </c>
      <c r="G40" s="48">
        <v>48</v>
      </c>
      <c r="H40" s="48">
        <v>90</v>
      </c>
      <c r="I40" s="48">
        <v>90</v>
      </c>
      <c r="J40" s="48">
        <v>50</v>
      </c>
      <c r="K40" s="48">
        <v>50</v>
      </c>
      <c r="L40" s="51">
        <f t="shared" ref="L40:L43" si="10">F40+H40+J40</f>
        <v>188</v>
      </c>
      <c r="M40" s="52">
        <f t="shared" ref="M40:M43" si="11">G40+I40+K40</f>
        <v>188</v>
      </c>
      <c r="N40" s="53">
        <f t="shared" ref="N40:N43" si="12">E40+M40</f>
        <v>627.99</v>
      </c>
      <c r="O40" s="67" t="s">
        <v>29</v>
      </c>
    </row>
    <row r="41" spans="1:17" ht="30" x14ac:dyDescent="0.25">
      <c r="A41" s="61">
        <v>3</v>
      </c>
      <c r="B41" s="50" t="s">
        <v>192</v>
      </c>
      <c r="C41" s="42" t="s">
        <v>193</v>
      </c>
      <c r="D41" s="43" t="s">
        <v>177</v>
      </c>
      <c r="E41" s="48">
        <v>584.22</v>
      </c>
      <c r="F41" s="48">
        <v>45</v>
      </c>
      <c r="G41" s="48">
        <v>45</v>
      </c>
      <c r="H41" s="48">
        <v>85</v>
      </c>
      <c r="I41" s="48">
        <v>85</v>
      </c>
      <c r="J41" s="48">
        <v>50</v>
      </c>
      <c r="K41" s="48">
        <v>50</v>
      </c>
      <c r="L41" s="51">
        <f t="shared" si="10"/>
        <v>180</v>
      </c>
      <c r="M41" s="52">
        <f t="shared" si="11"/>
        <v>180</v>
      </c>
      <c r="N41" s="53">
        <f t="shared" si="12"/>
        <v>764.22</v>
      </c>
      <c r="O41" s="67" t="s">
        <v>29</v>
      </c>
    </row>
    <row r="42" spans="1:17" ht="30" x14ac:dyDescent="0.25">
      <c r="A42" s="61">
        <v>4</v>
      </c>
      <c r="B42" s="50" t="s">
        <v>194</v>
      </c>
      <c r="C42" s="42" t="s">
        <v>195</v>
      </c>
      <c r="D42" s="43" t="s">
        <v>177</v>
      </c>
      <c r="E42" s="48">
        <v>456.56400000000002</v>
      </c>
      <c r="F42" s="48">
        <v>50</v>
      </c>
      <c r="G42" s="48">
        <v>50</v>
      </c>
      <c r="H42" s="48">
        <v>100</v>
      </c>
      <c r="I42" s="48">
        <v>100</v>
      </c>
      <c r="J42" s="48">
        <v>50</v>
      </c>
      <c r="K42" s="48">
        <v>50</v>
      </c>
      <c r="L42" s="51">
        <f t="shared" si="10"/>
        <v>200</v>
      </c>
      <c r="M42" s="52">
        <f t="shared" si="11"/>
        <v>200</v>
      </c>
      <c r="N42" s="53">
        <f t="shared" si="12"/>
        <v>656.56400000000008</v>
      </c>
      <c r="O42" s="67" t="s">
        <v>71</v>
      </c>
    </row>
    <row r="43" spans="1:17" ht="30" x14ac:dyDescent="0.25">
      <c r="A43" s="61">
        <v>5</v>
      </c>
      <c r="B43" s="50" t="s">
        <v>196</v>
      </c>
      <c r="C43" s="42" t="s">
        <v>197</v>
      </c>
      <c r="D43" s="43" t="s">
        <v>177</v>
      </c>
      <c r="E43" s="48">
        <v>547.05999999999995</v>
      </c>
      <c r="F43" s="48">
        <v>50</v>
      </c>
      <c r="G43" s="48">
        <v>50</v>
      </c>
      <c r="H43" s="48">
        <v>100</v>
      </c>
      <c r="I43" s="48">
        <v>100</v>
      </c>
      <c r="J43" s="48">
        <v>50</v>
      </c>
      <c r="K43" s="48">
        <v>50</v>
      </c>
      <c r="L43" s="51">
        <f t="shared" si="10"/>
        <v>200</v>
      </c>
      <c r="M43" s="52">
        <f t="shared" si="11"/>
        <v>200</v>
      </c>
      <c r="N43" s="53">
        <f t="shared" si="12"/>
        <v>747.06</v>
      </c>
      <c r="O43" s="67" t="s">
        <v>71</v>
      </c>
    </row>
    <row r="44" spans="1:17" x14ac:dyDescent="0.25">
      <c r="A44" s="96"/>
    </row>
    <row r="45" spans="1:17" x14ac:dyDescent="0.25">
      <c r="A45" s="96"/>
    </row>
  </sheetData>
  <sheetProtection algorithmName="SHA-512" hashValue="rNBuv8PW/uP+t7xUVeNCSCJNFWCrlbuBLwcAOrYcGXPPcbEmdnk2H/5aV0FAtGPidSBkmR0LF8xVQROvsxqGqQ==" saltValue="6t0u4jCg4dHkk+rXhMZk0Q==" spinCount="100000" sheet="1" objects="1" scenarios="1"/>
  <mergeCells count="19">
    <mergeCell ref="F10:I10"/>
    <mergeCell ref="J10:K10"/>
    <mergeCell ref="A1:Q1"/>
    <mergeCell ref="F3:I3"/>
    <mergeCell ref="J3:K3"/>
    <mergeCell ref="A4:E4"/>
    <mergeCell ref="A8:Q8"/>
    <mergeCell ref="A14:Q14"/>
    <mergeCell ref="F16:I16"/>
    <mergeCell ref="J16:K16"/>
    <mergeCell ref="A17:E17"/>
    <mergeCell ref="A11:E11"/>
    <mergeCell ref="F37:I37"/>
    <mergeCell ref="J37:K37"/>
    <mergeCell ref="A38:E38"/>
    <mergeCell ref="A26:Q26"/>
    <mergeCell ref="F28:I28"/>
    <mergeCell ref="J28:K28"/>
    <mergeCell ref="A29:E29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"/>
  <sheetViews>
    <sheetView workbookViewId="0">
      <selection activeCell="P2" sqref="P1:P1048576"/>
    </sheetView>
  </sheetViews>
  <sheetFormatPr defaultRowHeight="15" x14ac:dyDescent="0.25"/>
  <cols>
    <col min="4" max="4" width="12" customWidth="1"/>
    <col min="10" max="10" width="16.7109375" customWidth="1"/>
  </cols>
  <sheetData>
    <row r="1" spans="1:17" ht="15.75" x14ac:dyDescent="0.25">
      <c r="A1" s="147" t="s">
        <v>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5.75" x14ac:dyDescent="0.25">
      <c r="A2" s="30"/>
      <c r="O2" s="6"/>
      <c r="P2" s="6"/>
      <c r="Q2" s="6"/>
    </row>
    <row r="3" spans="1:17" ht="195" x14ac:dyDescent="0.25">
      <c r="A3" s="8" t="s">
        <v>0</v>
      </c>
      <c r="B3" s="5" t="s">
        <v>1</v>
      </c>
      <c r="C3" s="5" t="s">
        <v>35</v>
      </c>
      <c r="D3" s="5" t="s">
        <v>2</v>
      </c>
      <c r="E3" s="31" t="s">
        <v>6</v>
      </c>
      <c r="F3" s="148" t="s">
        <v>7</v>
      </c>
      <c r="G3" s="148"/>
      <c r="H3" s="148"/>
      <c r="I3" s="148"/>
      <c r="J3" s="148" t="s">
        <v>8</v>
      </c>
      <c r="K3" s="148"/>
      <c r="L3" s="10" t="s">
        <v>9</v>
      </c>
      <c r="M3" s="10" t="s">
        <v>10</v>
      </c>
      <c r="N3" s="10" t="s">
        <v>11</v>
      </c>
      <c r="O3" s="6"/>
      <c r="P3" s="6"/>
      <c r="Q3" s="6"/>
    </row>
    <row r="4" spans="1:17" ht="66.599999999999994" customHeight="1" x14ac:dyDescent="0.25">
      <c r="A4" s="155" t="s">
        <v>367</v>
      </c>
      <c r="B4" s="155"/>
      <c r="C4" s="155"/>
      <c r="D4" s="155"/>
      <c r="E4" s="156"/>
      <c r="F4" s="5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55" t="s">
        <v>13</v>
      </c>
      <c r="L4" s="56"/>
      <c r="M4" s="57"/>
      <c r="N4" s="57"/>
      <c r="O4" s="6"/>
      <c r="P4" s="6"/>
      <c r="Q4" s="6"/>
    </row>
    <row r="5" spans="1:17" ht="15.75" x14ac:dyDescent="0.25">
      <c r="A5" s="37">
        <v>1</v>
      </c>
      <c r="B5" s="50" t="s">
        <v>73</v>
      </c>
      <c r="C5" s="42" t="s">
        <v>74</v>
      </c>
      <c r="D5" s="43" t="s">
        <v>39</v>
      </c>
      <c r="E5" s="44">
        <v>625</v>
      </c>
      <c r="F5" s="45">
        <v>14</v>
      </c>
      <c r="G5" s="118">
        <v>50</v>
      </c>
      <c r="H5" s="118">
        <v>75</v>
      </c>
      <c r="I5" s="118">
        <v>100</v>
      </c>
      <c r="J5" s="118">
        <v>50</v>
      </c>
      <c r="K5" s="118">
        <v>50</v>
      </c>
      <c r="L5" s="118">
        <f>F5+H5+J5</f>
        <v>139</v>
      </c>
      <c r="M5" s="118">
        <f>G5+I5+K5</f>
        <v>200</v>
      </c>
      <c r="N5" s="106">
        <f>E5+M5</f>
        <v>825</v>
      </c>
      <c r="O5" s="58" t="s">
        <v>23</v>
      </c>
      <c r="P5" s="6"/>
      <c r="Q5" s="6"/>
    </row>
    <row r="6" spans="1:17" ht="15.75" x14ac:dyDescent="0.25">
      <c r="A6" s="3">
        <v>2</v>
      </c>
      <c r="B6" s="50" t="s">
        <v>75</v>
      </c>
      <c r="C6" s="42" t="s">
        <v>76</v>
      </c>
      <c r="D6" s="43" t="s">
        <v>39</v>
      </c>
      <c r="E6" s="48">
        <v>91.656999999999996</v>
      </c>
      <c r="F6" s="48">
        <v>0</v>
      </c>
      <c r="G6" s="102">
        <v>0</v>
      </c>
      <c r="H6" s="102">
        <v>0</v>
      </c>
      <c r="I6" s="102">
        <v>0</v>
      </c>
      <c r="J6" s="102" t="s">
        <v>381</v>
      </c>
      <c r="K6" s="102">
        <v>0</v>
      </c>
      <c r="L6" s="118" t="e">
        <f>F6+H6+J6</f>
        <v>#VALUE!</v>
      </c>
      <c r="M6" s="118">
        <f>G6+I6+K6</f>
        <v>0</v>
      </c>
      <c r="N6" s="106">
        <v>0</v>
      </c>
      <c r="O6" s="58" t="s">
        <v>59</v>
      </c>
    </row>
  </sheetData>
  <sheetProtection algorithmName="SHA-512" hashValue="IMOSbIcKvP7iBhcMCLulbbmF3ymguKP8YS4NEicGwqidO+eA3PG7DAcQECrba2O0LHsv/zMDkHPDs8RYXvV8gw==" saltValue="FAskdegJ1HZc+HQGW7IzLg==" spinCount="100000" sheet="1" objects="1" scenarios="1"/>
  <mergeCells count="4">
    <mergeCell ref="A1:Q1"/>
    <mergeCell ref="F3:I3"/>
    <mergeCell ref="J3:K3"/>
    <mergeCell ref="A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7"/>
  <sheetViews>
    <sheetView topLeftCell="A19" workbookViewId="0">
      <selection activeCell="C25" sqref="C25"/>
    </sheetView>
  </sheetViews>
  <sheetFormatPr defaultRowHeight="15" x14ac:dyDescent="0.25"/>
  <cols>
    <col min="2" max="2" width="11" customWidth="1"/>
    <col min="4" max="4" width="17.28515625" customWidth="1"/>
    <col min="5" max="5" width="11" customWidth="1"/>
    <col min="10" max="10" width="15.85546875" customWidth="1"/>
    <col min="12" max="12" width="11" customWidth="1"/>
    <col min="13" max="13" width="12.42578125" customWidth="1"/>
    <col min="14" max="14" width="14.28515625" customWidth="1"/>
  </cols>
  <sheetData>
    <row r="1" spans="1:17" ht="15.75" x14ac:dyDescent="0.25">
      <c r="A1" s="147" t="s">
        <v>77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5.75" x14ac:dyDescent="0.25">
      <c r="A2" s="39"/>
      <c r="O2" s="6"/>
      <c r="P2" s="6"/>
      <c r="Q2" s="6"/>
    </row>
    <row r="3" spans="1:17" ht="135" x14ac:dyDescent="0.25">
      <c r="A3" s="8" t="s">
        <v>0</v>
      </c>
      <c r="B3" s="5" t="s">
        <v>1</v>
      </c>
      <c r="C3" s="5" t="s">
        <v>35</v>
      </c>
      <c r="D3" s="5" t="s">
        <v>2</v>
      </c>
      <c r="E3" s="40" t="s">
        <v>6</v>
      </c>
      <c r="F3" s="148" t="s">
        <v>7</v>
      </c>
      <c r="G3" s="148"/>
      <c r="H3" s="148"/>
      <c r="I3" s="148"/>
      <c r="J3" s="148" t="s">
        <v>8</v>
      </c>
      <c r="K3" s="148"/>
      <c r="L3" s="10" t="s">
        <v>9</v>
      </c>
      <c r="M3" s="10" t="s">
        <v>10</v>
      </c>
      <c r="N3" s="10" t="s">
        <v>11</v>
      </c>
      <c r="O3" s="6"/>
      <c r="P3" s="6"/>
      <c r="Q3" s="6"/>
    </row>
    <row r="4" spans="1:17" ht="66.599999999999994" customHeight="1" x14ac:dyDescent="0.25">
      <c r="A4" s="155" t="s">
        <v>368</v>
      </c>
      <c r="B4" s="155"/>
      <c r="C4" s="155"/>
      <c r="D4" s="155"/>
      <c r="E4" s="156"/>
      <c r="F4" s="5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55" t="s">
        <v>13</v>
      </c>
      <c r="L4" s="56"/>
      <c r="M4" s="57"/>
      <c r="N4" s="57"/>
      <c r="O4" s="6"/>
      <c r="P4" s="6"/>
      <c r="Q4" s="6"/>
    </row>
    <row r="5" spans="1:17" x14ac:dyDescent="0.25">
      <c r="A5" s="37">
        <v>1</v>
      </c>
      <c r="B5" s="64" t="s">
        <v>78</v>
      </c>
      <c r="C5" s="65" t="s">
        <v>53</v>
      </c>
      <c r="D5" s="65" t="s">
        <v>39</v>
      </c>
      <c r="E5" s="44">
        <v>911.56600000000003</v>
      </c>
      <c r="F5" s="52">
        <v>28</v>
      </c>
      <c r="G5" s="52">
        <v>50</v>
      </c>
      <c r="H5" s="52">
        <v>90</v>
      </c>
      <c r="I5" s="52">
        <v>100</v>
      </c>
      <c r="J5" s="52">
        <v>50</v>
      </c>
      <c r="K5" s="52">
        <v>50</v>
      </c>
      <c r="L5" s="52">
        <f>F5+H5+J5</f>
        <v>168</v>
      </c>
      <c r="M5" s="52">
        <f>G5+I5+K5</f>
        <v>200</v>
      </c>
      <c r="N5" s="53">
        <f>E5+M5</f>
        <v>1111.566</v>
      </c>
      <c r="O5" s="66" t="s">
        <v>23</v>
      </c>
      <c r="P5" s="6"/>
      <c r="Q5" s="6"/>
    </row>
    <row r="6" spans="1:17" x14ac:dyDescent="0.25">
      <c r="A6" s="3">
        <v>2</v>
      </c>
      <c r="B6" s="64" t="s">
        <v>79</v>
      </c>
      <c r="C6" s="65" t="s">
        <v>81</v>
      </c>
      <c r="D6" s="65" t="s">
        <v>39</v>
      </c>
      <c r="E6" s="48">
        <v>591.73599999999999</v>
      </c>
      <c r="F6" s="119">
        <v>26</v>
      </c>
      <c r="G6" s="119">
        <f>F6*G5/F5</f>
        <v>46.428571428571431</v>
      </c>
      <c r="H6" s="119">
        <v>70</v>
      </c>
      <c r="I6" s="119">
        <f>H6*I5/H5</f>
        <v>77.777777777777771</v>
      </c>
      <c r="J6" s="119">
        <v>50</v>
      </c>
      <c r="K6" s="119">
        <v>50</v>
      </c>
      <c r="L6" s="52">
        <f t="shared" ref="L6:L7" si="0">F6+H6+J6</f>
        <v>146</v>
      </c>
      <c r="M6" s="52">
        <f t="shared" ref="M6:M7" si="1">G6+I6+K6</f>
        <v>174.20634920634922</v>
      </c>
      <c r="N6" s="53">
        <f t="shared" ref="N6:N7" si="2">E6+M6</f>
        <v>765.94234920634926</v>
      </c>
      <c r="O6" s="66" t="s">
        <v>58</v>
      </c>
    </row>
    <row r="7" spans="1:17" x14ac:dyDescent="0.25">
      <c r="A7" s="3">
        <v>3</v>
      </c>
      <c r="B7" s="64" t="s">
        <v>80</v>
      </c>
      <c r="C7" s="65" t="s">
        <v>54</v>
      </c>
      <c r="D7" s="65" t="s">
        <v>39</v>
      </c>
      <c r="E7" s="48">
        <v>242.93299999999999</v>
      </c>
      <c r="F7" s="119">
        <v>6</v>
      </c>
      <c r="G7" s="119">
        <f>F7*G5/F5</f>
        <v>10.714285714285714</v>
      </c>
      <c r="H7" s="119">
        <v>70</v>
      </c>
      <c r="I7" s="119">
        <f>H7*I5/H5</f>
        <v>77.777777777777771</v>
      </c>
      <c r="J7" s="119">
        <v>45</v>
      </c>
      <c r="K7" s="119">
        <v>45</v>
      </c>
      <c r="L7" s="52">
        <f t="shared" si="0"/>
        <v>121</v>
      </c>
      <c r="M7" s="52">
        <f t="shared" si="1"/>
        <v>133.49206349206349</v>
      </c>
      <c r="N7" s="53">
        <f t="shared" si="2"/>
        <v>376.42506349206349</v>
      </c>
      <c r="O7" s="66" t="s">
        <v>60</v>
      </c>
    </row>
    <row r="9" spans="1:17" ht="31.15" customHeight="1" x14ac:dyDescent="0.25">
      <c r="A9" s="147" t="s">
        <v>77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1:17" ht="15.75" x14ac:dyDescent="0.25">
      <c r="A10" s="39"/>
      <c r="O10" s="6"/>
      <c r="P10" s="6"/>
      <c r="Q10" s="6"/>
    </row>
    <row r="11" spans="1:17" ht="135" x14ac:dyDescent="0.25">
      <c r="A11" s="8" t="s">
        <v>0</v>
      </c>
      <c r="B11" s="5" t="s">
        <v>1</v>
      </c>
      <c r="C11" s="5" t="s">
        <v>35</v>
      </c>
      <c r="D11" s="5" t="s">
        <v>2</v>
      </c>
      <c r="E11" s="40" t="s">
        <v>6</v>
      </c>
      <c r="F11" s="148" t="s">
        <v>7</v>
      </c>
      <c r="G11" s="148"/>
      <c r="H11" s="148"/>
      <c r="I11" s="148"/>
      <c r="J11" s="148" t="s">
        <v>8</v>
      </c>
      <c r="K11" s="148"/>
      <c r="L11" s="10" t="s">
        <v>9</v>
      </c>
      <c r="M11" s="10" t="s">
        <v>10</v>
      </c>
      <c r="N11" s="10" t="s">
        <v>11</v>
      </c>
      <c r="O11" s="6"/>
      <c r="P11" s="6"/>
      <c r="Q11" s="6"/>
    </row>
    <row r="12" spans="1:17" ht="80.45" customHeight="1" x14ac:dyDescent="0.25">
      <c r="A12" s="155" t="s">
        <v>369</v>
      </c>
      <c r="B12" s="155"/>
      <c r="C12" s="155"/>
      <c r="D12" s="155"/>
      <c r="E12" s="156"/>
      <c r="F12" s="55" t="s">
        <v>12</v>
      </c>
      <c r="G12" s="55" t="s">
        <v>13</v>
      </c>
      <c r="H12" s="55" t="s">
        <v>14</v>
      </c>
      <c r="I12" s="55" t="s">
        <v>15</v>
      </c>
      <c r="J12" s="55" t="s">
        <v>16</v>
      </c>
      <c r="K12" s="55" t="s">
        <v>13</v>
      </c>
      <c r="L12" s="56"/>
      <c r="M12" s="57"/>
      <c r="N12" s="57"/>
      <c r="O12" s="6"/>
      <c r="P12" s="6"/>
      <c r="Q12" s="6"/>
    </row>
    <row r="13" spans="1:17" ht="30" x14ac:dyDescent="0.25">
      <c r="A13" s="48">
        <v>1</v>
      </c>
      <c r="B13" s="60" t="s">
        <v>27</v>
      </c>
      <c r="C13" s="65" t="s">
        <v>65</v>
      </c>
      <c r="D13" s="65" t="s">
        <v>41</v>
      </c>
      <c r="E13" s="44">
        <v>595.72799999999995</v>
      </c>
      <c r="F13" s="45">
        <v>5</v>
      </c>
      <c r="G13" s="118">
        <f>F13*$G$16/$F$16</f>
        <v>13.888888888888889</v>
      </c>
      <c r="H13" s="118">
        <v>90</v>
      </c>
      <c r="I13" s="118">
        <v>100</v>
      </c>
      <c r="J13" s="118">
        <v>45</v>
      </c>
      <c r="K13" s="118">
        <v>45</v>
      </c>
      <c r="L13" s="118">
        <f>F13+H13+J13</f>
        <v>140</v>
      </c>
      <c r="M13" s="118">
        <f>G13+I13+K13</f>
        <v>158.88888888888889</v>
      </c>
      <c r="N13" s="106">
        <f>E13+M13</f>
        <v>754.61688888888887</v>
      </c>
      <c r="O13" s="58" t="s">
        <v>68</v>
      </c>
      <c r="P13" s="6"/>
      <c r="Q13" s="6"/>
    </row>
    <row r="14" spans="1:17" ht="30" x14ac:dyDescent="0.25">
      <c r="A14" s="48">
        <v>2</v>
      </c>
      <c r="B14" s="60" t="s">
        <v>61</v>
      </c>
      <c r="C14" s="65" t="s">
        <v>66</v>
      </c>
      <c r="D14" s="65" t="s">
        <v>41</v>
      </c>
      <c r="E14" s="48">
        <v>0</v>
      </c>
      <c r="F14" s="48">
        <v>0</v>
      </c>
      <c r="G14" s="118">
        <f t="shared" ref="G14:G15" si="3">F14*$G$16/$F$16</f>
        <v>0</v>
      </c>
      <c r="H14" s="102">
        <v>75</v>
      </c>
      <c r="I14" s="102">
        <f>H14*$I$13/$H$13</f>
        <v>83.333333333333329</v>
      </c>
      <c r="J14" s="102">
        <v>45</v>
      </c>
      <c r="K14" s="102">
        <v>45</v>
      </c>
      <c r="L14" s="118">
        <f t="shared" ref="L14:L17" si="4">F14+H14+J14</f>
        <v>120</v>
      </c>
      <c r="M14" s="118">
        <f t="shared" ref="M14:M17" si="5">G14+I14+K14</f>
        <v>128.33333333333331</v>
      </c>
      <c r="N14" s="106">
        <f t="shared" ref="N14:N17" si="6">E14+M14</f>
        <v>128.33333333333331</v>
      </c>
      <c r="O14" s="58" t="s">
        <v>68</v>
      </c>
    </row>
    <row r="15" spans="1:17" ht="30" x14ac:dyDescent="0.25">
      <c r="A15" s="48">
        <v>3</v>
      </c>
      <c r="B15" s="60" t="s">
        <v>28</v>
      </c>
      <c r="C15" s="65" t="s">
        <v>64</v>
      </c>
      <c r="D15" s="65" t="s">
        <v>41</v>
      </c>
      <c r="E15" s="48">
        <v>50.77</v>
      </c>
      <c r="F15" s="48">
        <v>2</v>
      </c>
      <c r="G15" s="118">
        <f t="shared" si="3"/>
        <v>5.5555555555555554</v>
      </c>
      <c r="H15" s="102">
        <v>70</v>
      </c>
      <c r="I15" s="102">
        <f t="shared" ref="I15:I17" si="7">H15*$I$13/$H$13</f>
        <v>77.777777777777771</v>
      </c>
      <c r="J15" s="102">
        <v>40</v>
      </c>
      <c r="K15" s="102">
        <v>40</v>
      </c>
      <c r="L15" s="118">
        <f t="shared" si="4"/>
        <v>112</v>
      </c>
      <c r="M15" s="118">
        <f t="shared" si="5"/>
        <v>123.33333333333333</v>
      </c>
      <c r="N15" s="106">
        <f t="shared" si="6"/>
        <v>174.10333333333332</v>
      </c>
      <c r="O15" s="58" t="s">
        <v>69</v>
      </c>
    </row>
    <row r="16" spans="1:17" ht="30" x14ac:dyDescent="0.25">
      <c r="A16" s="48">
        <v>4</v>
      </c>
      <c r="B16" s="60" t="s">
        <v>62</v>
      </c>
      <c r="C16" s="65" t="s">
        <v>67</v>
      </c>
      <c r="D16" s="65" t="s">
        <v>41</v>
      </c>
      <c r="E16" s="48">
        <v>1000</v>
      </c>
      <c r="F16" s="48">
        <v>18</v>
      </c>
      <c r="G16" s="102">
        <v>50</v>
      </c>
      <c r="H16" s="102">
        <v>75</v>
      </c>
      <c r="I16" s="102">
        <f t="shared" si="7"/>
        <v>83.333333333333329</v>
      </c>
      <c r="J16" s="102">
        <v>50</v>
      </c>
      <c r="K16" s="102">
        <v>50</v>
      </c>
      <c r="L16" s="118">
        <f t="shared" si="4"/>
        <v>143</v>
      </c>
      <c r="M16" s="118">
        <f t="shared" si="5"/>
        <v>183.33333333333331</v>
      </c>
      <c r="N16" s="106">
        <f t="shared" si="6"/>
        <v>1183.3333333333333</v>
      </c>
      <c r="O16" s="58" t="s">
        <v>29</v>
      </c>
    </row>
    <row r="17" spans="1:17" ht="30" x14ac:dyDescent="0.25">
      <c r="A17" s="48">
        <v>5</v>
      </c>
      <c r="B17" s="38" t="s">
        <v>82</v>
      </c>
      <c r="C17" s="65" t="s">
        <v>83</v>
      </c>
      <c r="D17" s="65" t="s">
        <v>41</v>
      </c>
      <c r="E17" s="48">
        <v>378.18900000000002</v>
      </c>
      <c r="F17" s="48">
        <v>5</v>
      </c>
      <c r="G17" s="102">
        <f>F17*G16/F16</f>
        <v>13.888888888888889</v>
      </c>
      <c r="H17" s="102">
        <v>60</v>
      </c>
      <c r="I17" s="102">
        <f t="shared" si="7"/>
        <v>66.666666666666671</v>
      </c>
      <c r="J17" s="102">
        <v>45</v>
      </c>
      <c r="K17" s="102">
        <v>45</v>
      </c>
      <c r="L17" s="118">
        <f t="shared" si="4"/>
        <v>110</v>
      </c>
      <c r="M17" s="118">
        <f t="shared" si="5"/>
        <v>125.55555555555556</v>
      </c>
      <c r="N17" s="106">
        <f t="shared" si="6"/>
        <v>503.74455555555556</v>
      </c>
      <c r="O17" s="58" t="s">
        <v>71</v>
      </c>
    </row>
    <row r="19" spans="1:17" ht="15.75" x14ac:dyDescent="0.25">
      <c r="A19" s="147" t="s">
        <v>77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</row>
    <row r="20" spans="1:17" ht="15.75" x14ac:dyDescent="0.25">
      <c r="A20" s="62"/>
      <c r="O20" s="6"/>
      <c r="P20" s="6"/>
      <c r="Q20" s="6"/>
    </row>
    <row r="21" spans="1:17" ht="135" x14ac:dyDescent="0.25">
      <c r="A21" s="8" t="s">
        <v>0</v>
      </c>
      <c r="B21" s="5" t="s">
        <v>1</v>
      </c>
      <c r="C21" s="5" t="s">
        <v>35</v>
      </c>
      <c r="D21" s="5" t="s">
        <v>2</v>
      </c>
      <c r="E21" s="63" t="s">
        <v>6</v>
      </c>
      <c r="F21" s="148" t="s">
        <v>7</v>
      </c>
      <c r="G21" s="148"/>
      <c r="H21" s="148"/>
      <c r="I21" s="148"/>
      <c r="J21" s="148" t="s">
        <v>8</v>
      </c>
      <c r="K21" s="148"/>
      <c r="L21" s="10" t="s">
        <v>9</v>
      </c>
      <c r="M21" s="10" t="s">
        <v>10</v>
      </c>
      <c r="N21" s="10" t="s">
        <v>11</v>
      </c>
      <c r="O21" s="6"/>
      <c r="P21" s="6"/>
      <c r="Q21" s="6"/>
    </row>
    <row r="22" spans="1:17" ht="66.599999999999994" customHeight="1" x14ac:dyDescent="0.25">
      <c r="A22" s="155" t="s">
        <v>370</v>
      </c>
      <c r="B22" s="155"/>
      <c r="C22" s="155"/>
      <c r="D22" s="155"/>
      <c r="E22" s="156"/>
      <c r="F22" s="55" t="s">
        <v>12</v>
      </c>
      <c r="G22" s="55" t="s">
        <v>13</v>
      </c>
      <c r="H22" s="55" t="s">
        <v>14</v>
      </c>
      <c r="I22" s="55" t="s">
        <v>15</v>
      </c>
      <c r="J22" s="55" t="s">
        <v>16</v>
      </c>
      <c r="K22" s="55" t="s">
        <v>13</v>
      </c>
      <c r="L22" s="56"/>
      <c r="M22" s="57"/>
      <c r="N22" s="57"/>
      <c r="O22" s="6"/>
      <c r="P22" s="6"/>
      <c r="Q22" s="6"/>
    </row>
    <row r="23" spans="1:17" ht="30" x14ac:dyDescent="0.25">
      <c r="A23" s="97">
        <v>1</v>
      </c>
      <c r="B23" s="50" t="s">
        <v>186</v>
      </c>
      <c r="C23" s="42" t="s">
        <v>187</v>
      </c>
      <c r="D23" s="65" t="s">
        <v>177</v>
      </c>
      <c r="E23" s="44">
        <v>325</v>
      </c>
      <c r="F23" s="118">
        <v>50</v>
      </c>
      <c r="G23" s="118">
        <v>50</v>
      </c>
      <c r="H23" s="118">
        <v>80</v>
      </c>
      <c r="I23" s="118">
        <v>80</v>
      </c>
      <c r="J23" s="118">
        <v>40</v>
      </c>
      <c r="K23" s="118">
        <v>40</v>
      </c>
      <c r="L23" s="118">
        <f>F23+H23+J23</f>
        <v>170</v>
      </c>
      <c r="M23" s="118">
        <f>G23+I23+K23</f>
        <v>170</v>
      </c>
      <c r="N23" s="106">
        <f>E23+M23</f>
        <v>495</v>
      </c>
      <c r="O23" s="67" t="s">
        <v>68</v>
      </c>
      <c r="P23" s="6"/>
      <c r="Q23" s="6"/>
    </row>
    <row r="24" spans="1:17" ht="30" x14ac:dyDescent="0.25">
      <c r="A24" s="77">
        <v>2</v>
      </c>
      <c r="B24" s="50" t="s">
        <v>194</v>
      </c>
      <c r="C24" s="42" t="s">
        <v>195</v>
      </c>
      <c r="D24" s="65" t="s">
        <v>177</v>
      </c>
      <c r="E24" s="48">
        <v>579.16399999999999</v>
      </c>
      <c r="F24" s="102">
        <v>50</v>
      </c>
      <c r="G24" s="102">
        <v>50</v>
      </c>
      <c r="H24" s="102">
        <v>100</v>
      </c>
      <c r="I24" s="102">
        <v>100</v>
      </c>
      <c r="J24" s="102">
        <v>50</v>
      </c>
      <c r="K24" s="102">
        <v>50</v>
      </c>
      <c r="L24" s="118">
        <f t="shared" ref="L24:L27" si="8">F24+H24+J24</f>
        <v>200</v>
      </c>
      <c r="M24" s="118">
        <f t="shared" ref="M24:M27" si="9">G24+I24+K24</f>
        <v>200</v>
      </c>
      <c r="N24" s="106">
        <f t="shared" ref="N24:N27" si="10">E24+M24</f>
        <v>779.16399999999999</v>
      </c>
      <c r="O24" s="67" t="s">
        <v>68</v>
      </c>
    </row>
    <row r="25" spans="1:17" ht="30" x14ac:dyDescent="0.25">
      <c r="A25" s="85">
        <v>3</v>
      </c>
      <c r="B25" s="50" t="s">
        <v>188</v>
      </c>
      <c r="C25" s="42" t="s">
        <v>189</v>
      </c>
      <c r="D25" s="65" t="s">
        <v>177</v>
      </c>
      <c r="E25" s="48">
        <v>352.43799999999999</v>
      </c>
      <c r="F25" s="102">
        <v>40</v>
      </c>
      <c r="G25" s="102">
        <v>40</v>
      </c>
      <c r="H25" s="102">
        <v>80</v>
      </c>
      <c r="I25" s="102">
        <v>80</v>
      </c>
      <c r="J25" s="102">
        <v>50</v>
      </c>
      <c r="K25" s="102">
        <v>50</v>
      </c>
      <c r="L25" s="118">
        <f t="shared" si="8"/>
        <v>170</v>
      </c>
      <c r="M25" s="118">
        <f t="shared" si="9"/>
        <v>170</v>
      </c>
      <c r="N25" s="106">
        <f t="shared" si="10"/>
        <v>522.43799999999999</v>
      </c>
      <c r="O25" s="67" t="s">
        <v>69</v>
      </c>
    </row>
    <row r="26" spans="1:17" ht="30" x14ac:dyDescent="0.25">
      <c r="A26" s="85">
        <v>4</v>
      </c>
      <c r="B26" s="50" t="s">
        <v>180</v>
      </c>
      <c r="C26" s="42" t="s">
        <v>181</v>
      </c>
      <c r="D26" s="65" t="s">
        <v>177</v>
      </c>
      <c r="E26" s="48">
        <v>296.399</v>
      </c>
      <c r="F26" s="102">
        <v>50</v>
      </c>
      <c r="G26" s="102">
        <v>50</v>
      </c>
      <c r="H26" s="102">
        <v>95</v>
      </c>
      <c r="I26" s="102">
        <v>95</v>
      </c>
      <c r="J26" s="102">
        <v>50</v>
      </c>
      <c r="K26" s="102">
        <v>50</v>
      </c>
      <c r="L26" s="118">
        <f t="shared" si="8"/>
        <v>195</v>
      </c>
      <c r="M26" s="118">
        <f t="shared" si="9"/>
        <v>195</v>
      </c>
      <c r="N26" s="106">
        <f t="shared" si="10"/>
        <v>491.399</v>
      </c>
      <c r="O26" s="67" t="s">
        <v>69</v>
      </c>
    </row>
    <row r="27" spans="1:17" ht="30" x14ac:dyDescent="0.25">
      <c r="A27" s="85">
        <v>5</v>
      </c>
      <c r="B27" s="50" t="s">
        <v>182</v>
      </c>
      <c r="C27" s="42" t="s">
        <v>183</v>
      </c>
      <c r="D27" s="65" t="s">
        <v>177</v>
      </c>
      <c r="E27" s="48">
        <v>329.51499999999999</v>
      </c>
      <c r="F27" s="102">
        <v>40</v>
      </c>
      <c r="G27" s="102">
        <v>40</v>
      </c>
      <c r="H27" s="102">
        <v>80</v>
      </c>
      <c r="I27" s="102">
        <v>80</v>
      </c>
      <c r="J27" s="102">
        <v>50</v>
      </c>
      <c r="K27" s="102">
        <v>50</v>
      </c>
      <c r="L27" s="118">
        <f t="shared" si="8"/>
        <v>170</v>
      </c>
      <c r="M27" s="118">
        <f t="shared" si="9"/>
        <v>170</v>
      </c>
      <c r="N27" s="106">
        <f t="shared" si="10"/>
        <v>499.51499999999999</v>
      </c>
      <c r="O27" s="67" t="s">
        <v>71</v>
      </c>
    </row>
  </sheetData>
  <sheetProtection algorithmName="SHA-512" hashValue="FLOsneupz3CMBsIU5cwXa5VOIyz+GGziQgYotfrjBGU+05eZ5jjQuqp6yiLQPsabenQqT/q8NLw0041lLquDmQ==" saltValue="eHZX6LT83+a+9MFBEDPltQ==" spinCount="100000" sheet="1" objects="1" scenarios="1"/>
  <mergeCells count="12">
    <mergeCell ref="F11:I11"/>
    <mergeCell ref="J11:K11"/>
    <mergeCell ref="A1:Q1"/>
    <mergeCell ref="F3:I3"/>
    <mergeCell ref="J3:K3"/>
    <mergeCell ref="A4:E4"/>
    <mergeCell ref="A9:Q9"/>
    <mergeCell ref="A19:Q19"/>
    <mergeCell ref="F21:I21"/>
    <mergeCell ref="J21:K21"/>
    <mergeCell ref="A22:E22"/>
    <mergeCell ref="A12:E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1"/>
  <sheetViews>
    <sheetView topLeftCell="A22" workbookViewId="0">
      <selection activeCell="A30" sqref="A30:A31"/>
    </sheetView>
  </sheetViews>
  <sheetFormatPr defaultRowHeight="15" x14ac:dyDescent="0.25"/>
  <cols>
    <col min="3" max="3" width="14" customWidth="1"/>
    <col min="4" max="4" width="16.5703125" customWidth="1"/>
    <col min="5" max="5" width="18" customWidth="1"/>
    <col min="7" max="7" width="11.42578125" bestFit="1" customWidth="1"/>
    <col min="10" max="10" width="16.42578125" customWidth="1"/>
    <col min="12" max="12" width="11.42578125" customWidth="1"/>
    <col min="13" max="13" width="11.140625" customWidth="1"/>
    <col min="14" max="14" width="13.140625" customWidth="1"/>
  </cols>
  <sheetData>
    <row r="1" spans="1:17" ht="15.75" x14ac:dyDescent="0.25">
      <c r="A1" s="147" t="s">
        <v>84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5.75" x14ac:dyDescent="0.25">
      <c r="A2" s="39"/>
      <c r="O2" s="6"/>
      <c r="P2" s="6"/>
      <c r="Q2" s="6"/>
    </row>
    <row r="3" spans="1:17" ht="90" x14ac:dyDescent="0.25">
      <c r="A3" s="8" t="s">
        <v>0</v>
      </c>
      <c r="B3" s="5" t="s">
        <v>1</v>
      </c>
      <c r="C3" s="5" t="s">
        <v>35</v>
      </c>
      <c r="D3" s="5" t="s">
        <v>2</v>
      </c>
      <c r="E3" s="40" t="s">
        <v>6</v>
      </c>
      <c r="F3" s="148" t="s">
        <v>7</v>
      </c>
      <c r="G3" s="148"/>
      <c r="H3" s="148"/>
      <c r="I3" s="148"/>
      <c r="J3" s="148" t="s">
        <v>8</v>
      </c>
      <c r="K3" s="148"/>
      <c r="L3" s="10" t="s">
        <v>9</v>
      </c>
      <c r="M3" s="10" t="s">
        <v>10</v>
      </c>
      <c r="N3" s="10" t="s">
        <v>11</v>
      </c>
      <c r="O3" s="6"/>
      <c r="P3" s="6"/>
      <c r="Q3" s="6"/>
    </row>
    <row r="4" spans="1:17" ht="66.599999999999994" customHeight="1" x14ac:dyDescent="0.25">
      <c r="A4" s="155" t="s">
        <v>371</v>
      </c>
      <c r="B4" s="155"/>
      <c r="C4" s="155"/>
      <c r="D4" s="155"/>
      <c r="E4" s="156"/>
      <c r="F4" s="5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55" t="s">
        <v>13</v>
      </c>
      <c r="L4" s="56"/>
      <c r="M4" s="57"/>
      <c r="N4" s="57"/>
      <c r="O4" s="6"/>
      <c r="P4" s="6"/>
      <c r="Q4" s="6"/>
    </row>
    <row r="5" spans="1:17" x14ac:dyDescent="0.25">
      <c r="A5" s="37">
        <v>1</v>
      </c>
      <c r="B5" s="68" t="s">
        <v>85</v>
      </c>
      <c r="C5" s="65" t="s">
        <v>87</v>
      </c>
      <c r="D5" s="65" t="s">
        <v>39</v>
      </c>
      <c r="E5" s="44">
        <v>760.43399999999997</v>
      </c>
      <c r="F5" s="45">
        <v>20</v>
      </c>
      <c r="G5" s="118">
        <f>F5*G7/F7</f>
        <v>25.641025641025642</v>
      </c>
      <c r="H5" s="118">
        <v>50</v>
      </c>
      <c r="I5" s="118">
        <f>H5*I6/H6</f>
        <v>58.823529411764703</v>
      </c>
      <c r="J5" s="118">
        <v>50</v>
      </c>
      <c r="K5" s="118">
        <v>50</v>
      </c>
      <c r="L5" s="118">
        <f>F5+H5+J5</f>
        <v>120</v>
      </c>
      <c r="M5" s="118">
        <f>G5+I5+K5</f>
        <v>134.46455505279033</v>
      </c>
      <c r="N5" s="106">
        <f>E5+M5</f>
        <v>894.89855505279024</v>
      </c>
      <c r="O5" s="67" t="s">
        <v>23</v>
      </c>
      <c r="P5" s="6"/>
      <c r="Q5" s="6"/>
    </row>
    <row r="6" spans="1:17" x14ac:dyDescent="0.25">
      <c r="A6" s="3">
        <v>2</v>
      </c>
      <c r="B6" s="68" t="s">
        <v>86</v>
      </c>
      <c r="C6" s="65" t="s">
        <v>88</v>
      </c>
      <c r="D6" s="65" t="s">
        <v>39</v>
      </c>
      <c r="E6" s="48">
        <v>90.787999999999997</v>
      </c>
      <c r="F6" s="48">
        <v>6</v>
      </c>
      <c r="G6" s="102">
        <f>F6*G7/F7</f>
        <v>7.6923076923076925</v>
      </c>
      <c r="H6" s="102">
        <v>85</v>
      </c>
      <c r="I6" s="102">
        <v>100</v>
      </c>
      <c r="J6" s="102">
        <v>50</v>
      </c>
      <c r="K6" s="102">
        <v>50</v>
      </c>
      <c r="L6" s="118">
        <f t="shared" ref="L6:L7" si="0">F6+H6+J6</f>
        <v>141</v>
      </c>
      <c r="M6" s="118">
        <f t="shared" ref="M6:M7" si="1">G6+I6+K6</f>
        <v>157.69230769230768</v>
      </c>
      <c r="N6" s="106">
        <f t="shared" ref="N6:N7" si="2">E6+M6</f>
        <v>248.48030769230769</v>
      </c>
      <c r="O6" s="67" t="s">
        <v>24</v>
      </c>
    </row>
    <row r="7" spans="1:17" x14ac:dyDescent="0.25">
      <c r="A7" s="3">
        <v>3</v>
      </c>
      <c r="B7" s="68" t="s">
        <v>46</v>
      </c>
      <c r="C7" s="65" t="s">
        <v>48</v>
      </c>
      <c r="D7" s="65" t="s">
        <v>39</v>
      </c>
      <c r="E7" s="48">
        <v>717.68499999999995</v>
      </c>
      <c r="F7" s="48">
        <v>39</v>
      </c>
      <c r="G7" s="102">
        <v>50</v>
      </c>
      <c r="H7" s="102">
        <v>85</v>
      </c>
      <c r="I7" s="102">
        <v>100</v>
      </c>
      <c r="J7" s="102">
        <v>50</v>
      </c>
      <c r="K7" s="102">
        <v>50</v>
      </c>
      <c r="L7" s="118">
        <f t="shared" si="0"/>
        <v>174</v>
      </c>
      <c r="M7" s="118">
        <f t="shared" si="1"/>
        <v>200</v>
      </c>
      <c r="N7" s="106">
        <f t="shared" si="2"/>
        <v>917.68499999999995</v>
      </c>
      <c r="O7" s="67" t="s">
        <v>58</v>
      </c>
    </row>
    <row r="9" spans="1:17" ht="15.75" x14ac:dyDescent="0.25">
      <c r="A9" s="147" t="s">
        <v>84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1:17" ht="15.75" x14ac:dyDescent="0.25">
      <c r="A10" s="39"/>
      <c r="O10" s="6"/>
      <c r="P10" s="6"/>
      <c r="Q10" s="6"/>
    </row>
    <row r="11" spans="1:17" ht="90" x14ac:dyDescent="0.25">
      <c r="A11" s="8" t="s">
        <v>0</v>
      </c>
      <c r="B11" s="5" t="s">
        <v>1</v>
      </c>
      <c r="C11" s="5" t="s">
        <v>35</v>
      </c>
      <c r="D11" s="5" t="s">
        <v>2</v>
      </c>
      <c r="E11" s="40" t="s">
        <v>6</v>
      </c>
      <c r="F11" s="148" t="s">
        <v>7</v>
      </c>
      <c r="G11" s="148"/>
      <c r="H11" s="148"/>
      <c r="I11" s="148"/>
      <c r="J11" s="148" t="s">
        <v>8</v>
      </c>
      <c r="K11" s="148"/>
      <c r="L11" s="10" t="s">
        <v>9</v>
      </c>
      <c r="M11" s="10" t="s">
        <v>10</v>
      </c>
      <c r="N11" s="10" t="s">
        <v>11</v>
      </c>
      <c r="O11" s="6"/>
      <c r="P11" s="6"/>
      <c r="Q11" s="6"/>
    </row>
    <row r="12" spans="1:17" ht="66.599999999999994" customHeight="1" x14ac:dyDescent="0.25">
      <c r="A12" s="155" t="s">
        <v>372</v>
      </c>
      <c r="B12" s="155"/>
      <c r="C12" s="155"/>
      <c r="D12" s="155"/>
      <c r="E12" s="156"/>
      <c r="F12" s="55" t="s">
        <v>12</v>
      </c>
      <c r="G12" s="55" t="s">
        <v>13</v>
      </c>
      <c r="H12" s="55" t="s">
        <v>14</v>
      </c>
      <c r="I12" s="55" t="s">
        <v>15</v>
      </c>
      <c r="J12" s="55" t="s">
        <v>16</v>
      </c>
      <c r="K12" s="55" t="s">
        <v>13</v>
      </c>
      <c r="L12" s="56"/>
      <c r="M12" s="57"/>
      <c r="N12" s="57"/>
      <c r="O12" s="6"/>
      <c r="P12" s="6"/>
      <c r="Q12" s="6"/>
    </row>
    <row r="13" spans="1:17" x14ac:dyDescent="0.25">
      <c r="A13" s="48">
        <v>1</v>
      </c>
      <c r="B13" s="68" t="s">
        <v>86</v>
      </c>
      <c r="C13" s="65" t="s">
        <v>88</v>
      </c>
      <c r="D13" s="65" t="s">
        <v>39</v>
      </c>
      <c r="E13" s="44">
        <v>57.3</v>
      </c>
      <c r="F13" s="118">
        <v>6</v>
      </c>
      <c r="G13" s="118">
        <f>F13*$G$19/$F$19</f>
        <v>6.9767441860465116</v>
      </c>
      <c r="H13" s="118">
        <v>85</v>
      </c>
      <c r="I13" s="118">
        <f>H13*I15/H15</f>
        <v>94.444444444444443</v>
      </c>
      <c r="J13" s="118">
        <v>50</v>
      </c>
      <c r="K13" s="118">
        <v>50</v>
      </c>
      <c r="L13" s="118">
        <f>F13+H13+J13</f>
        <v>141</v>
      </c>
      <c r="M13" s="118">
        <f>G13+I13+K13</f>
        <v>151.42118863049097</v>
      </c>
      <c r="N13" s="106">
        <f>E13+M13</f>
        <v>208.72118863049099</v>
      </c>
      <c r="O13" s="58" t="s">
        <v>23</v>
      </c>
      <c r="P13" s="6"/>
      <c r="Q13" s="6"/>
    </row>
    <row r="14" spans="1:17" x14ac:dyDescent="0.25">
      <c r="A14" s="48">
        <v>2</v>
      </c>
      <c r="B14" s="68" t="s">
        <v>85</v>
      </c>
      <c r="C14" s="65" t="s">
        <v>87</v>
      </c>
      <c r="D14" s="65" t="s">
        <v>39</v>
      </c>
      <c r="E14" s="48">
        <v>515.62800000000004</v>
      </c>
      <c r="F14" s="102">
        <v>20</v>
      </c>
      <c r="G14" s="118">
        <f t="shared" ref="G14:G18" si="3">F14*$G$19/$F$19</f>
        <v>23.255813953488371</v>
      </c>
      <c r="H14" s="102">
        <v>50</v>
      </c>
      <c r="I14" s="102">
        <f>H14*I15/H15</f>
        <v>55.555555555555557</v>
      </c>
      <c r="J14" s="102">
        <v>50</v>
      </c>
      <c r="K14" s="102">
        <v>50</v>
      </c>
      <c r="L14" s="118">
        <f t="shared" ref="L14:L21" si="4">F14+H14+J14</f>
        <v>120</v>
      </c>
      <c r="M14" s="118">
        <f t="shared" ref="M14:M21" si="5">G14+I14+K14</f>
        <v>128.81136950904391</v>
      </c>
      <c r="N14" s="106">
        <f t="shared" ref="N14:N21" si="6">E14+M14</f>
        <v>644.4393695090439</v>
      </c>
      <c r="O14" s="58" t="s">
        <v>24</v>
      </c>
    </row>
    <row r="15" spans="1:17" x14ac:dyDescent="0.25">
      <c r="A15" s="48">
        <v>3</v>
      </c>
      <c r="B15" s="68" t="s">
        <v>78</v>
      </c>
      <c r="C15" s="65" t="s">
        <v>53</v>
      </c>
      <c r="D15" s="65" t="s">
        <v>39</v>
      </c>
      <c r="E15" s="48">
        <v>863.91700000000003</v>
      </c>
      <c r="F15" s="102">
        <v>28</v>
      </c>
      <c r="G15" s="118">
        <f t="shared" si="3"/>
        <v>32.558139534883722</v>
      </c>
      <c r="H15" s="102">
        <v>90</v>
      </c>
      <c r="I15" s="102">
        <v>100</v>
      </c>
      <c r="J15" s="102">
        <v>50</v>
      </c>
      <c r="K15" s="102">
        <v>50</v>
      </c>
      <c r="L15" s="118">
        <f t="shared" si="4"/>
        <v>168</v>
      </c>
      <c r="M15" s="118">
        <f t="shared" si="5"/>
        <v>182.55813953488371</v>
      </c>
      <c r="N15" s="106">
        <f t="shared" si="6"/>
        <v>1046.4751395348837</v>
      </c>
      <c r="O15" s="58" t="s">
        <v>24</v>
      </c>
    </row>
    <row r="16" spans="1:17" x14ac:dyDescent="0.25">
      <c r="A16" s="48">
        <v>4</v>
      </c>
      <c r="B16" s="68" t="s">
        <v>89</v>
      </c>
      <c r="C16" s="65" t="s">
        <v>93</v>
      </c>
      <c r="D16" s="65" t="s">
        <v>39</v>
      </c>
      <c r="E16" s="48">
        <v>240.92599999999999</v>
      </c>
      <c r="F16" s="102">
        <v>5</v>
      </c>
      <c r="G16" s="118">
        <f t="shared" si="3"/>
        <v>5.8139534883720927</v>
      </c>
      <c r="H16" s="102">
        <v>80</v>
      </c>
      <c r="I16" s="102">
        <f>H16*$I$15/$H$15</f>
        <v>88.888888888888886</v>
      </c>
      <c r="J16" s="102">
        <v>50</v>
      </c>
      <c r="K16" s="102">
        <v>50</v>
      </c>
      <c r="L16" s="118">
        <f t="shared" si="4"/>
        <v>135</v>
      </c>
      <c r="M16" s="118">
        <f t="shared" si="5"/>
        <v>144.70284237726099</v>
      </c>
      <c r="N16" s="106">
        <f t="shared" si="6"/>
        <v>385.62884237726098</v>
      </c>
      <c r="O16" s="58" t="s">
        <v>24</v>
      </c>
    </row>
    <row r="17" spans="1:17" x14ac:dyDescent="0.25">
      <c r="A17" s="48">
        <v>5</v>
      </c>
      <c r="B17" s="68" t="s">
        <v>90</v>
      </c>
      <c r="C17" s="65" t="s">
        <v>94</v>
      </c>
      <c r="D17" s="65" t="s">
        <v>39</v>
      </c>
      <c r="E17" s="48">
        <v>330.70800000000003</v>
      </c>
      <c r="F17" s="102">
        <v>14</v>
      </c>
      <c r="G17" s="118">
        <f t="shared" si="3"/>
        <v>16.279069767441861</v>
      </c>
      <c r="H17" s="102">
        <v>65</v>
      </c>
      <c r="I17" s="102">
        <f t="shared" ref="I17:I21" si="7">H17*$I$15/$H$15</f>
        <v>72.222222222222229</v>
      </c>
      <c r="J17" s="102">
        <v>50</v>
      </c>
      <c r="K17" s="102">
        <v>50</v>
      </c>
      <c r="L17" s="118">
        <f t="shared" si="4"/>
        <v>129</v>
      </c>
      <c r="M17" s="118">
        <f t="shared" si="5"/>
        <v>138.50129198966408</v>
      </c>
      <c r="N17" s="106">
        <f t="shared" si="6"/>
        <v>469.20929198966411</v>
      </c>
      <c r="O17" s="58" t="s">
        <v>58</v>
      </c>
    </row>
    <row r="18" spans="1:17" x14ac:dyDescent="0.25">
      <c r="A18" s="48">
        <v>6</v>
      </c>
      <c r="B18" s="68" t="s">
        <v>91</v>
      </c>
      <c r="C18" s="65" t="s">
        <v>95</v>
      </c>
      <c r="D18" s="65" t="s">
        <v>39</v>
      </c>
      <c r="E18" s="48">
        <v>240.61699999999999</v>
      </c>
      <c r="F18" s="102">
        <v>4</v>
      </c>
      <c r="G18" s="118">
        <f t="shared" si="3"/>
        <v>4.6511627906976747</v>
      </c>
      <c r="H18" s="102">
        <v>65</v>
      </c>
      <c r="I18" s="102">
        <f t="shared" si="7"/>
        <v>72.222222222222229</v>
      </c>
      <c r="J18" s="102">
        <v>45</v>
      </c>
      <c r="K18" s="102">
        <v>45</v>
      </c>
      <c r="L18" s="118">
        <f t="shared" si="4"/>
        <v>114</v>
      </c>
      <c r="M18" s="118">
        <f t="shared" si="5"/>
        <v>121.8733850129199</v>
      </c>
      <c r="N18" s="106">
        <f t="shared" si="6"/>
        <v>362.49038501291989</v>
      </c>
      <c r="O18" s="58" t="s">
        <v>60</v>
      </c>
    </row>
    <row r="19" spans="1:17" x14ac:dyDescent="0.25">
      <c r="A19" s="48">
        <v>7</v>
      </c>
      <c r="B19" s="68" t="s">
        <v>92</v>
      </c>
      <c r="C19" s="65" t="s">
        <v>96</v>
      </c>
      <c r="D19" s="65" t="s">
        <v>39</v>
      </c>
      <c r="E19" s="48">
        <v>678.31799999999998</v>
      </c>
      <c r="F19" s="102">
        <v>43</v>
      </c>
      <c r="G19" s="102">
        <v>50</v>
      </c>
      <c r="H19" s="102">
        <v>55</v>
      </c>
      <c r="I19" s="102">
        <f t="shared" si="7"/>
        <v>61.111111111111114</v>
      </c>
      <c r="J19" s="102">
        <v>45</v>
      </c>
      <c r="K19" s="102">
        <v>45</v>
      </c>
      <c r="L19" s="118">
        <f t="shared" si="4"/>
        <v>143</v>
      </c>
      <c r="M19" s="118">
        <f t="shared" si="5"/>
        <v>156.11111111111111</v>
      </c>
      <c r="N19" s="106">
        <f t="shared" si="6"/>
        <v>834.42911111111107</v>
      </c>
      <c r="O19" s="58" t="s">
        <v>60</v>
      </c>
    </row>
    <row r="20" spans="1:17" x14ac:dyDescent="0.25">
      <c r="A20" s="48">
        <v>8</v>
      </c>
      <c r="B20" s="68" t="s">
        <v>47</v>
      </c>
      <c r="C20" s="65" t="s">
        <v>49</v>
      </c>
      <c r="D20" s="65" t="s">
        <v>39</v>
      </c>
      <c r="E20" s="48">
        <v>589.375</v>
      </c>
      <c r="F20" s="102">
        <v>29</v>
      </c>
      <c r="G20" s="102">
        <f>F20*G19/F19</f>
        <v>33.720930232558139</v>
      </c>
      <c r="H20" s="102">
        <v>65</v>
      </c>
      <c r="I20" s="102">
        <f t="shared" si="7"/>
        <v>72.222222222222229</v>
      </c>
      <c r="J20" s="102">
        <v>50</v>
      </c>
      <c r="K20" s="102">
        <v>50</v>
      </c>
      <c r="L20" s="118">
        <f t="shared" si="4"/>
        <v>144</v>
      </c>
      <c r="M20" s="118">
        <f t="shared" si="5"/>
        <v>155.94315245478037</v>
      </c>
      <c r="N20" s="106">
        <f t="shared" si="6"/>
        <v>745.31815245478037</v>
      </c>
      <c r="O20" s="58" t="s">
        <v>60</v>
      </c>
    </row>
    <row r="21" spans="1:17" x14ac:dyDescent="0.25">
      <c r="A21" s="48">
        <v>9</v>
      </c>
      <c r="B21" s="68" t="s">
        <v>46</v>
      </c>
      <c r="C21" s="65" t="s">
        <v>48</v>
      </c>
      <c r="D21" s="65" t="s">
        <v>39</v>
      </c>
      <c r="E21" s="48">
        <v>559.56700000000001</v>
      </c>
      <c r="F21" s="102">
        <v>39</v>
      </c>
      <c r="G21" s="102">
        <f>F21*G19/F19</f>
        <v>45.348837209302324</v>
      </c>
      <c r="H21" s="102">
        <v>85</v>
      </c>
      <c r="I21" s="102">
        <f t="shared" si="7"/>
        <v>94.444444444444443</v>
      </c>
      <c r="J21" s="102">
        <v>50</v>
      </c>
      <c r="K21" s="102">
        <v>50</v>
      </c>
      <c r="L21" s="118">
        <f t="shared" si="4"/>
        <v>174</v>
      </c>
      <c r="M21" s="118">
        <f t="shared" si="5"/>
        <v>189.79328165374676</v>
      </c>
      <c r="N21" s="106">
        <f t="shared" si="6"/>
        <v>749.36028165374682</v>
      </c>
      <c r="O21" s="58" t="s">
        <v>59</v>
      </c>
    </row>
    <row r="23" spans="1:17" ht="15.75" x14ac:dyDescent="0.25">
      <c r="A23" s="147" t="s">
        <v>84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</row>
    <row r="24" spans="1:17" ht="15.75" x14ac:dyDescent="0.25">
      <c r="A24" s="62"/>
      <c r="O24" s="6"/>
      <c r="P24" s="6"/>
      <c r="Q24" s="6"/>
    </row>
    <row r="25" spans="1:17" ht="90" x14ac:dyDescent="0.25">
      <c r="A25" s="8" t="s">
        <v>0</v>
      </c>
      <c r="B25" s="5" t="s">
        <v>1</v>
      </c>
      <c r="C25" s="5" t="s">
        <v>35</v>
      </c>
      <c r="D25" s="5" t="s">
        <v>2</v>
      </c>
      <c r="E25" s="63" t="s">
        <v>6</v>
      </c>
      <c r="F25" s="148" t="s">
        <v>7</v>
      </c>
      <c r="G25" s="148"/>
      <c r="H25" s="148"/>
      <c r="I25" s="148"/>
      <c r="J25" s="148" t="s">
        <v>8</v>
      </c>
      <c r="K25" s="148"/>
      <c r="L25" s="10" t="s">
        <v>9</v>
      </c>
      <c r="M25" s="10" t="s">
        <v>10</v>
      </c>
      <c r="N25" s="10" t="s">
        <v>11</v>
      </c>
      <c r="O25" s="6"/>
      <c r="P25" s="6"/>
      <c r="Q25" s="6"/>
    </row>
    <row r="26" spans="1:17" ht="66.599999999999994" customHeight="1" x14ac:dyDescent="0.25">
      <c r="A26" s="155" t="s">
        <v>373</v>
      </c>
      <c r="B26" s="155"/>
      <c r="C26" s="155"/>
      <c r="D26" s="155"/>
      <c r="E26" s="156"/>
      <c r="F26" s="55" t="s">
        <v>12</v>
      </c>
      <c r="G26" s="55" t="s">
        <v>13</v>
      </c>
      <c r="H26" s="55" t="s">
        <v>14</v>
      </c>
      <c r="I26" s="55" t="s">
        <v>15</v>
      </c>
      <c r="J26" s="55" t="s">
        <v>16</v>
      </c>
      <c r="K26" s="55" t="s">
        <v>13</v>
      </c>
      <c r="L26" s="56"/>
      <c r="M26" s="57"/>
      <c r="N26" s="57"/>
      <c r="O26" s="6"/>
      <c r="P26" s="6"/>
      <c r="Q26" s="6"/>
    </row>
    <row r="27" spans="1:17" ht="30" x14ac:dyDescent="0.25">
      <c r="A27" s="48">
        <v>1</v>
      </c>
      <c r="B27" s="68" t="s">
        <v>196</v>
      </c>
      <c r="C27" s="65" t="s">
        <v>197</v>
      </c>
      <c r="D27" s="65" t="s">
        <v>177</v>
      </c>
      <c r="E27" s="70">
        <v>727.68299999999999</v>
      </c>
      <c r="F27" s="45">
        <v>50</v>
      </c>
      <c r="G27" s="45">
        <v>50</v>
      </c>
      <c r="H27" s="45">
        <v>100</v>
      </c>
      <c r="I27" s="45">
        <v>100</v>
      </c>
      <c r="J27" s="45">
        <v>50</v>
      </c>
      <c r="K27" s="45">
        <v>50</v>
      </c>
      <c r="L27" s="51">
        <f>F27+H27+J27</f>
        <v>200</v>
      </c>
      <c r="M27" s="52">
        <f>G27+I27+K27</f>
        <v>200</v>
      </c>
      <c r="N27" s="53">
        <f>E27+M27</f>
        <v>927.68299999999999</v>
      </c>
      <c r="O27" s="67" t="s">
        <v>68</v>
      </c>
      <c r="P27" s="6"/>
      <c r="Q27" s="6"/>
    </row>
    <row r="28" spans="1:17" ht="30" x14ac:dyDescent="0.25">
      <c r="A28" s="48">
        <v>2</v>
      </c>
      <c r="B28" s="68" t="s">
        <v>204</v>
      </c>
      <c r="C28" s="65" t="s">
        <v>205</v>
      </c>
      <c r="D28" s="65" t="s">
        <v>177</v>
      </c>
      <c r="E28" s="48">
        <v>728.66099999999994</v>
      </c>
      <c r="F28" s="48"/>
      <c r="G28" s="48"/>
      <c r="H28" s="48"/>
      <c r="I28" s="48"/>
      <c r="J28" s="48" t="s">
        <v>382</v>
      </c>
      <c r="K28" s="48"/>
      <c r="L28" s="51"/>
      <c r="M28" s="52"/>
      <c r="N28" s="53"/>
      <c r="O28" s="67" t="s">
        <v>70</v>
      </c>
    </row>
    <row r="29" spans="1:17" ht="30" x14ac:dyDescent="0.25">
      <c r="A29" s="48">
        <v>3</v>
      </c>
      <c r="B29" s="68" t="s">
        <v>178</v>
      </c>
      <c r="C29" s="65" t="s">
        <v>179</v>
      </c>
      <c r="D29" s="65" t="s">
        <v>177</v>
      </c>
      <c r="E29" s="48">
        <v>525.48299999999995</v>
      </c>
      <c r="F29" s="48"/>
      <c r="G29" s="48"/>
      <c r="H29" s="48"/>
      <c r="I29" s="48"/>
      <c r="J29" s="48" t="s">
        <v>384</v>
      </c>
      <c r="K29" s="48"/>
      <c r="L29" s="51"/>
      <c r="M29" s="52"/>
      <c r="N29" s="53"/>
      <c r="O29" s="67" t="s">
        <v>71</v>
      </c>
    </row>
    <row r="30" spans="1:17" ht="30" x14ac:dyDescent="0.25">
      <c r="A30" s="48">
        <v>4</v>
      </c>
      <c r="B30" s="68" t="s">
        <v>206</v>
      </c>
      <c r="C30" s="65" t="s">
        <v>207</v>
      </c>
      <c r="D30" s="65" t="s">
        <v>177</v>
      </c>
      <c r="E30" s="48">
        <v>673.67399999999998</v>
      </c>
      <c r="F30" s="48">
        <v>50</v>
      </c>
      <c r="G30" s="48">
        <v>50</v>
      </c>
      <c r="H30" s="48">
        <v>100</v>
      </c>
      <c r="I30" s="48">
        <v>100</v>
      </c>
      <c r="J30" s="48">
        <v>50</v>
      </c>
      <c r="K30" s="48">
        <v>50</v>
      </c>
      <c r="L30" s="51">
        <f t="shared" ref="L30:L31" si="8">F30+H30+J30</f>
        <v>200</v>
      </c>
      <c r="M30" s="52">
        <f t="shared" ref="M30:M31" si="9">G30+I30+K30</f>
        <v>200</v>
      </c>
      <c r="N30" s="53">
        <f t="shared" ref="N30:N31" si="10">E30+M30</f>
        <v>873.67399999999998</v>
      </c>
      <c r="O30" s="67" t="s">
        <v>71</v>
      </c>
    </row>
    <row r="31" spans="1:17" ht="30" x14ac:dyDescent="0.25">
      <c r="A31" s="48">
        <v>5</v>
      </c>
      <c r="B31" s="68" t="s">
        <v>198</v>
      </c>
      <c r="C31" s="65" t="s">
        <v>199</v>
      </c>
      <c r="D31" s="65" t="s">
        <v>177</v>
      </c>
      <c r="E31" s="48">
        <v>234.124</v>
      </c>
      <c r="F31" s="48">
        <v>50</v>
      </c>
      <c r="G31" s="48">
        <v>50</v>
      </c>
      <c r="H31" s="48">
        <v>100</v>
      </c>
      <c r="I31" s="48">
        <v>100</v>
      </c>
      <c r="J31" s="48">
        <v>50</v>
      </c>
      <c r="K31" s="48">
        <v>50</v>
      </c>
      <c r="L31" s="51">
        <f t="shared" si="8"/>
        <v>200</v>
      </c>
      <c r="M31" s="52">
        <f t="shared" si="9"/>
        <v>200</v>
      </c>
      <c r="N31" s="53">
        <f t="shared" si="10"/>
        <v>434.12400000000002</v>
      </c>
      <c r="O31" s="67" t="s">
        <v>68</v>
      </c>
    </row>
  </sheetData>
  <sheetProtection algorithmName="SHA-512" hashValue="h2QzwUbDRe9IU9XGjK16v4X8odp8grfBajGCm8y7x9pQC+W4fI6T93STIHw+HvKLvZVbcqgiaQi4VR7TVQSQJQ==" saltValue="aRAznwZR912RFaYwC1nkmQ==" spinCount="100000" sheet="1" objects="1" scenarios="1"/>
  <mergeCells count="12">
    <mergeCell ref="F11:I11"/>
    <mergeCell ref="J11:K11"/>
    <mergeCell ref="A1:Q1"/>
    <mergeCell ref="F3:I3"/>
    <mergeCell ref="J3:K3"/>
    <mergeCell ref="A4:E4"/>
    <mergeCell ref="A9:Q9"/>
    <mergeCell ref="A23:Q23"/>
    <mergeCell ref="F25:I25"/>
    <mergeCell ref="J25:K25"/>
    <mergeCell ref="A26:E26"/>
    <mergeCell ref="A12:E1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8"/>
  <sheetViews>
    <sheetView topLeftCell="A19" workbookViewId="0">
      <selection activeCell="P2" sqref="P1:P1048576"/>
    </sheetView>
  </sheetViews>
  <sheetFormatPr defaultRowHeight="15" x14ac:dyDescent="0.25"/>
  <cols>
    <col min="3" max="3" width="13.7109375" customWidth="1"/>
    <col min="4" max="4" width="15.7109375" customWidth="1"/>
    <col min="5" max="5" width="16.42578125" customWidth="1"/>
    <col min="7" max="7" width="11.42578125" bestFit="1" customWidth="1"/>
    <col min="10" max="10" width="16.7109375" customWidth="1"/>
    <col min="12" max="12" width="11.7109375" customWidth="1"/>
    <col min="13" max="13" width="12" customWidth="1"/>
    <col min="14" max="14" width="13.85546875" customWidth="1"/>
  </cols>
  <sheetData>
    <row r="1" spans="1:17" ht="15.75" x14ac:dyDescent="0.25">
      <c r="A1" s="147" t="s">
        <v>97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5.75" x14ac:dyDescent="0.25">
      <c r="A2" s="39"/>
      <c r="O2" s="6"/>
      <c r="P2" s="6"/>
      <c r="Q2" s="6"/>
    </row>
    <row r="3" spans="1:17" ht="105" x14ac:dyDescent="0.25">
      <c r="A3" s="8" t="s">
        <v>0</v>
      </c>
      <c r="B3" s="5" t="s">
        <v>1</v>
      </c>
      <c r="C3" s="5" t="s">
        <v>35</v>
      </c>
      <c r="D3" s="5" t="s">
        <v>2</v>
      </c>
      <c r="E3" s="40" t="s">
        <v>6</v>
      </c>
      <c r="F3" s="148" t="s">
        <v>7</v>
      </c>
      <c r="G3" s="148"/>
      <c r="H3" s="148"/>
      <c r="I3" s="148"/>
      <c r="J3" s="148" t="s">
        <v>8</v>
      </c>
      <c r="K3" s="148"/>
      <c r="L3" s="10" t="s">
        <v>9</v>
      </c>
      <c r="M3" s="10" t="s">
        <v>10</v>
      </c>
      <c r="N3" s="10" t="s">
        <v>11</v>
      </c>
      <c r="O3" s="6"/>
      <c r="P3" s="6"/>
      <c r="Q3" s="6"/>
    </row>
    <row r="4" spans="1:17" ht="81.599999999999994" customHeight="1" x14ac:dyDescent="0.25">
      <c r="A4" s="155" t="s">
        <v>98</v>
      </c>
      <c r="B4" s="155"/>
      <c r="C4" s="155"/>
      <c r="D4" s="155"/>
      <c r="E4" s="156"/>
      <c r="F4" s="5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55" t="s">
        <v>13</v>
      </c>
      <c r="L4" s="56"/>
      <c r="M4" s="57"/>
      <c r="N4" s="57"/>
      <c r="O4" s="6"/>
      <c r="P4" s="6"/>
      <c r="Q4" s="6"/>
    </row>
    <row r="5" spans="1:17" ht="30" x14ac:dyDescent="0.25">
      <c r="A5" s="60">
        <v>1</v>
      </c>
      <c r="B5" s="60" t="s">
        <v>27</v>
      </c>
      <c r="C5" s="65" t="s">
        <v>65</v>
      </c>
      <c r="D5" s="43" t="s">
        <v>41</v>
      </c>
      <c r="E5" s="44">
        <v>469.37200000000001</v>
      </c>
      <c r="F5" s="118">
        <v>5</v>
      </c>
      <c r="G5" s="118">
        <f>F5*$G$10/$F$10</f>
        <v>13.888888888888889</v>
      </c>
      <c r="H5" s="118">
        <v>90</v>
      </c>
      <c r="I5" s="118">
        <v>100</v>
      </c>
      <c r="J5" s="118">
        <v>45</v>
      </c>
      <c r="K5" s="118">
        <v>45</v>
      </c>
      <c r="L5" s="118">
        <f>F5+H5+J5</f>
        <v>140</v>
      </c>
      <c r="M5" s="118">
        <f>G5+I5+K5</f>
        <v>158.88888888888889</v>
      </c>
      <c r="N5" s="106">
        <f>E5+M5</f>
        <v>628.26088888888887</v>
      </c>
      <c r="O5" s="58" t="s">
        <v>70</v>
      </c>
      <c r="P5" s="6"/>
      <c r="Q5" s="6"/>
    </row>
    <row r="6" spans="1:17" ht="30" x14ac:dyDescent="0.25">
      <c r="A6" s="60">
        <v>2</v>
      </c>
      <c r="B6" s="38" t="s">
        <v>82</v>
      </c>
      <c r="C6" s="65" t="s">
        <v>83</v>
      </c>
      <c r="D6" s="43" t="s">
        <v>41</v>
      </c>
      <c r="E6" s="48">
        <v>368.42599999999999</v>
      </c>
      <c r="F6" s="102">
        <v>5</v>
      </c>
      <c r="G6" s="118">
        <f t="shared" ref="G6:G9" si="0">F6*$G$10/$F$10</f>
        <v>13.888888888888889</v>
      </c>
      <c r="H6" s="102">
        <v>60</v>
      </c>
      <c r="I6" s="102">
        <f>H6*$I$5/$H$5</f>
        <v>66.666666666666671</v>
      </c>
      <c r="J6" s="102">
        <v>45</v>
      </c>
      <c r="K6" s="102">
        <v>45</v>
      </c>
      <c r="L6" s="118">
        <f t="shared" ref="L6:L10" si="1">F6+H6+J6</f>
        <v>110</v>
      </c>
      <c r="M6" s="118">
        <f t="shared" ref="M6:M10" si="2">G6+I6+K6</f>
        <v>125.55555555555556</v>
      </c>
      <c r="N6" s="106">
        <f t="shared" ref="N6:N10" si="3">E6+M6</f>
        <v>493.98155555555553</v>
      </c>
      <c r="O6" s="58" t="s">
        <v>70</v>
      </c>
    </row>
    <row r="7" spans="1:17" ht="30" x14ac:dyDescent="0.25">
      <c r="A7" s="60">
        <v>3</v>
      </c>
      <c r="B7" s="60" t="s">
        <v>61</v>
      </c>
      <c r="C7" s="65" t="s">
        <v>66</v>
      </c>
      <c r="D7" s="43" t="s">
        <v>41</v>
      </c>
      <c r="E7" s="48">
        <v>0</v>
      </c>
      <c r="F7" s="102">
        <v>0</v>
      </c>
      <c r="G7" s="118">
        <f t="shared" si="0"/>
        <v>0</v>
      </c>
      <c r="H7" s="102">
        <v>75</v>
      </c>
      <c r="I7" s="102">
        <f t="shared" ref="I7:I10" si="4">H7*$I$5/$H$5</f>
        <v>83.333333333333329</v>
      </c>
      <c r="J7" s="102">
        <v>45</v>
      </c>
      <c r="K7" s="102">
        <v>45</v>
      </c>
      <c r="L7" s="118">
        <f t="shared" si="1"/>
        <v>120</v>
      </c>
      <c r="M7" s="118">
        <f t="shared" si="2"/>
        <v>128.33333333333331</v>
      </c>
      <c r="N7" s="106">
        <f t="shared" si="3"/>
        <v>128.33333333333331</v>
      </c>
      <c r="O7" s="58" t="s">
        <v>70</v>
      </c>
    </row>
    <row r="8" spans="1:17" ht="30" x14ac:dyDescent="0.25">
      <c r="A8" s="60">
        <v>4</v>
      </c>
      <c r="B8" s="60" t="s">
        <v>28</v>
      </c>
      <c r="C8" s="65" t="s">
        <v>64</v>
      </c>
      <c r="D8" s="43" t="s">
        <v>41</v>
      </c>
      <c r="E8" s="48">
        <v>35.262999999999998</v>
      </c>
      <c r="F8" s="102">
        <v>2</v>
      </c>
      <c r="G8" s="118">
        <f t="shared" si="0"/>
        <v>5.5555555555555554</v>
      </c>
      <c r="H8" s="102">
        <v>70</v>
      </c>
      <c r="I8" s="102">
        <f t="shared" si="4"/>
        <v>77.777777777777771</v>
      </c>
      <c r="J8" s="102">
        <v>40</v>
      </c>
      <c r="K8" s="102">
        <v>40</v>
      </c>
      <c r="L8" s="118">
        <f t="shared" si="1"/>
        <v>112</v>
      </c>
      <c r="M8" s="118">
        <f t="shared" si="2"/>
        <v>123.33333333333333</v>
      </c>
      <c r="N8" s="106">
        <f t="shared" si="3"/>
        <v>158.59633333333332</v>
      </c>
      <c r="O8" s="58" t="s">
        <v>70</v>
      </c>
    </row>
    <row r="9" spans="1:17" ht="30" x14ac:dyDescent="0.25">
      <c r="A9" s="60">
        <v>5</v>
      </c>
      <c r="B9" s="69" t="s">
        <v>99</v>
      </c>
      <c r="C9" s="65" t="s">
        <v>100</v>
      </c>
      <c r="D9" s="43" t="s">
        <v>41</v>
      </c>
      <c r="E9" s="48">
        <v>315.04500000000002</v>
      </c>
      <c r="F9" s="102">
        <v>2</v>
      </c>
      <c r="G9" s="118">
        <f t="shared" si="0"/>
        <v>5.5555555555555554</v>
      </c>
      <c r="H9" s="102">
        <v>75</v>
      </c>
      <c r="I9" s="102">
        <f t="shared" si="4"/>
        <v>83.333333333333329</v>
      </c>
      <c r="J9" s="102">
        <v>40</v>
      </c>
      <c r="K9" s="102">
        <v>40</v>
      </c>
      <c r="L9" s="118">
        <f t="shared" si="1"/>
        <v>117</v>
      </c>
      <c r="M9" s="118">
        <f t="shared" si="2"/>
        <v>128.88888888888889</v>
      </c>
      <c r="N9" s="106">
        <f t="shared" si="3"/>
        <v>443.93388888888887</v>
      </c>
      <c r="O9" s="58" t="s">
        <v>29</v>
      </c>
    </row>
    <row r="10" spans="1:17" ht="30" x14ac:dyDescent="0.25">
      <c r="A10" s="60">
        <v>6</v>
      </c>
      <c r="B10" s="60" t="s">
        <v>62</v>
      </c>
      <c r="C10" s="65" t="s">
        <v>67</v>
      </c>
      <c r="D10" s="43" t="s">
        <v>41</v>
      </c>
      <c r="E10" s="48">
        <v>865.41200000000003</v>
      </c>
      <c r="F10" s="102">
        <v>18</v>
      </c>
      <c r="G10" s="102">
        <v>50</v>
      </c>
      <c r="H10" s="102">
        <v>75</v>
      </c>
      <c r="I10" s="102">
        <f t="shared" si="4"/>
        <v>83.333333333333329</v>
      </c>
      <c r="J10" s="102">
        <v>50</v>
      </c>
      <c r="K10" s="102">
        <v>50</v>
      </c>
      <c r="L10" s="118">
        <f t="shared" si="1"/>
        <v>143</v>
      </c>
      <c r="M10" s="118">
        <f t="shared" si="2"/>
        <v>183.33333333333331</v>
      </c>
      <c r="N10" s="106">
        <f t="shared" si="3"/>
        <v>1048.7453333333333</v>
      </c>
      <c r="O10" s="58" t="s">
        <v>71</v>
      </c>
    </row>
    <row r="12" spans="1:17" ht="15.75" x14ac:dyDescent="0.25">
      <c r="A12" s="147" t="s">
        <v>97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</row>
    <row r="13" spans="1:17" ht="15.75" x14ac:dyDescent="0.25">
      <c r="A13" s="39"/>
      <c r="O13" s="6"/>
      <c r="P13" s="6"/>
      <c r="Q13" s="6"/>
    </row>
    <row r="14" spans="1:17" ht="105" x14ac:dyDescent="0.25">
      <c r="A14" s="8" t="s">
        <v>0</v>
      </c>
      <c r="B14" s="5" t="s">
        <v>1</v>
      </c>
      <c r="C14" s="5" t="s">
        <v>35</v>
      </c>
      <c r="D14" s="5" t="s">
        <v>2</v>
      </c>
      <c r="E14" s="40" t="s">
        <v>6</v>
      </c>
      <c r="F14" s="148" t="s">
        <v>7</v>
      </c>
      <c r="G14" s="148"/>
      <c r="H14" s="148"/>
      <c r="I14" s="148"/>
      <c r="J14" s="148" t="s">
        <v>8</v>
      </c>
      <c r="K14" s="148"/>
      <c r="L14" s="10" t="s">
        <v>9</v>
      </c>
      <c r="M14" s="10" t="s">
        <v>10</v>
      </c>
      <c r="N14" s="10" t="s">
        <v>11</v>
      </c>
      <c r="O14" s="6"/>
      <c r="P14" s="6"/>
      <c r="Q14" s="6"/>
    </row>
    <row r="15" spans="1:17" ht="81.599999999999994" customHeight="1" x14ac:dyDescent="0.25">
      <c r="A15" s="155" t="s">
        <v>374</v>
      </c>
      <c r="B15" s="155"/>
      <c r="C15" s="155"/>
      <c r="D15" s="155"/>
      <c r="E15" s="156"/>
      <c r="F15" s="55" t="s">
        <v>12</v>
      </c>
      <c r="G15" s="55" t="s">
        <v>13</v>
      </c>
      <c r="H15" s="55" t="s">
        <v>14</v>
      </c>
      <c r="I15" s="55" t="s">
        <v>15</v>
      </c>
      <c r="J15" s="55" t="s">
        <v>16</v>
      </c>
      <c r="K15" s="55" t="s">
        <v>13</v>
      </c>
      <c r="L15" s="56"/>
      <c r="M15" s="57"/>
      <c r="N15" s="57"/>
      <c r="O15" s="6"/>
      <c r="P15" s="6"/>
      <c r="Q15" s="6"/>
    </row>
    <row r="16" spans="1:17" x14ac:dyDescent="0.25">
      <c r="A16" s="60">
        <v>1</v>
      </c>
      <c r="B16" s="38" t="s">
        <v>5</v>
      </c>
      <c r="C16" s="65" t="s">
        <v>55</v>
      </c>
      <c r="D16" s="43" t="s">
        <v>39</v>
      </c>
      <c r="E16" s="70">
        <v>235.405</v>
      </c>
      <c r="F16" s="118">
        <v>13</v>
      </c>
      <c r="G16" s="118">
        <f>F16*G18/F18</f>
        <v>16.666666666666668</v>
      </c>
      <c r="H16" s="118">
        <v>70</v>
      </c>
      <c r="I16" s="118">
        <f>H16*I18/H18</f>
        <v>82.352941176470594</v>
      </c>
      <c r="J16" s="118">
        <v>45</v>
      </c>
      <c r="K16" s="118">
        <v>45</v>
      </c>
      <c r="L16" s="118">
        <f>F16+H16+J16</f>
        <v>128</v>
      </c>
      <c r="M16" s="118">
        <f>G16+I16+K16</f>
        <v>144.01960784313727</v>
      </c>
      <c r="N16" s="106">
        <f>E16+M16</f>
        <v>379.42460784313727</v>
      </c>
      <c r="O16" s="58" t="s">
        <v>23</v>
      </c>
      <c r="P16" s="6"/>
      <c r="Q16" s="6"/>
    </row>
    <row r="17" spans="1:17" x14ac:dyDescent="0.25">
      <c r="A17" s="60">
        <v>2</v>
      </c>
      <c r="B17" s="38" t="s">
        <v>47</v>
      </c>
      <c r="C17" s="65" t="s">
        <v>49</v>
      </c>
      <c r="D17" s="43" t="s">
        <v>39</v>
      </c>
      <c r="E17" s="48">
        <v>646.06200000000001</v>
      </c>
      <c r="F17" s="102">
        <v>29</v>
      </c>
      <c r="G17" s="102">
        <f>F17*G18/F18</f>
        <v>37.179487179487182</v>
      </c>
      <c r="H17" s="102">
        <v>65</v>
      </c>
      <c r="I17" s="102">
        <f>H17*I18/H18</f>
        <v>76.470588235294116</v>
      </c>
      <c r="J17" s="102">
        <v>50</v>
      </c>
      <c r="K17" s="102">
        <v>50</v>
      </c>
      <c r="L17" s="118">
        <f t="shared" ref="L17:L18" si="5">F17+H17+J17</f>
        <v>144</v>
      </c>
      <c r="M17" s="118">
        <f t="shared" ref="M17:M18" si="6">G17+I17+K17</f>
        <v>163.6500754147813</v>
      </c>
      <c r="N17" s="106">
        <f t="shared" ref="N17:N18" si="7">E17+M17</f>
        <v>809.71207541478134</v>
      </c>
      <c r="O17" s="58" t="s">
        <v>58</v>
      </c>
    </row>
    <row r="18" spans="1:17" x14ac:dyDescent="0.25">
      <c r="A18" s="60">
        <v>3</v>
      </c>
      <c r="B18" s="38" t="s">
        <v>46</v>
      </c>
      <c r="C18" s="65" t="s">
        <v>48</v>
      </c>
      <c r="D18" s="43" t="s">
        <v>39</v>
      </c>
      <c r="E18" s="48">
        <v>600.69399999999996</v>
      </c>
      <c r="F18" s="102">
        <v>39</v>
      </c>
      <c r="G18" s="102">
        <v>50</v>
      </c>
      <c r="H18" s="102">
        <v>85</v>
      </c>
      <c r="I18" s="102">
        <v>100</v>
      </c>
      <c r="J18" s="102">
        <v>50</v>
      </c>
      <c r="K18" s="102">
        <v>50</v>
      </c>
      <c r="L18" s="118">
        <f t="shared" si="5"/>
        <v>174</v>
      </c>
      <c r="M18" s="118">
        <f t="shared" si="6"/>
        <v>200</v>
      </c>
      <c r="N18" s="106">
        <f t="shared" si="7"/>
        <v>800.69399999999996</v>
      </c>
      <c r="O18" s="58" t="s">
        <v>60</v>
      </c>
    </row>
    <row r="20" spans="1:17" ht="15.75" x14ac:dyDescent="0.25">
      <c r="A20" s="147" t="s">
        <v>97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</row>
    <row r="21" spans="1:17" ht="15.75" x14ac:dyDescent="0.25">
      <c r="A21" s="79"/>
      <c r="O21" s="6"/>
      <c r="P21" s="6"/>
      <c r="Q21" s="6"/>
    </row>
    <row r="22" spans="1:17" ht="105" x14ac:dyDescent="0.25">
      <c r="A22" s="8" t="s">
        <v>0</v>
      </c>
      <c r="B22" s="5" t="s">
        <v>1</v>
      </c>
      <c r="C22" s="5" t="s">
        <v>35</v>
      </c>
      <c r="D22" s="5" t="s">
        <v>2</v>
      </c>
      <c r="E22" s="80" t="s">
        <v>6</v>
      </c>
      <c r="F22" s="148" t="s">
        <v>7</v>
      </c>
      <c r="G22" s="148"/>
      <c r="H22" s="148"/>
      <c r="I22" s="148"/>
      <c r="J22" s="148" t="s">
        <v>8</v>
      </c>
      <c r="K22" s="148"/>
      <c r="L22" s="10" t="s">
        <v>9</v>
      </c>
      <c r="M22" s="10" t="s">
        <v>10</v>
      </c>
      <c r="N22" s="10" t="s">
        <v>11</v>
      </c>
      <c r="O22" s="6"/>
      <c r="P22" s="6"/>
      <c r="Q22" s="6"/>
    </row>
    <row r="23" spans="1:17" ht="81.599999999999994" customHeight="1" x14ac:dyDescent="0.25">
      <c r="A23" s="155" t="s">
        <v>208</v>
      </c>
      <c r="B23" s="155"/>
      <c r="C23" s="155"/>
      <c r="D23" s="155"/>
      <c r="E23" s="156"/>
      <c r="F23" s="55" t="s">
        <v>12</v>
      </c>
      <c r="G23" s="55" t="s">
        <v>13</v>
      </c>
      <c r="H23" s="55" t="s">
        <v>14</v>
      </c>
      <c r="I23" s="55" t="s">
        <v>15</v>
      </c>
      <c r="J23" s="55" t="s">
        <v>16</v>
      </c>
      <c r="K23" s="55" t="s">
        <v>13</v>
      </c>
      <c r="L23" s="56"/>
      <c r="M23" s="57"/>
      <c r="N23" s="57"/>
      <c r="O23" s="6"/>
      <c r="P23" s="6"/>
      <c r="Q23" s="6"/>
    </row>
    <row r="24" spans="1:17" ht="30" x14ac:dyDescent="0.25">
      <c r="A24" s="60">
        <v>1</v>
      </c>
      <c r="B24" s="69" t="s">
        <v>202</v>
      </c>
      <c r="C24" s="65" t="s">
        <v>203</v>
      </c>
      <c r="D24" s="43" t="s">
        <v>177</v>
      </c>
      <c r="E24" s="101">
        <v>284.55700000000002</v>
      </c>
      <c r="F24" s="45">
        <v>40</v>
      </c>
      <c r="G24" s="45">
        <v>40</v>
      </c>
      <c r="H24" s="45">
        <v>100</v>
      </c>
      <c r="I24" s="45">
        <v>100</v>
      </c>
      <c r="J24" s="45">
        <v>35</v>
      </c>
      <c r="K24" s="45">
        <v>35</v>
      </c>
      <c r="L24" s="51">
        <f>F24+H24+J24</f>
        <v>175</v>
      </c>
      <c r="M24" s="52">
        <f>G24+I24+K24</f>
        <v>175</v>
      </c>
      <c r="N24" s="53">
        <f>E24+M24</f>
        <v>459.55700000000002</v>
      </c>
      <c r="O24" s="67" t="s">
        <v>68</v>
      </c>
      <c r="P24" s="6"/>
      <c r="Q24" s="6"/>
    </row>
    <row r="25" spans="1:17" ht="30" x14ac:dyDescent="0.25">
      <c r="A25" s="60">
        <v>2</v>
      </c>
      <c r="B25" s="69" t="s">
        <v>209</v>
      </c>
      <c r="C25" s="65" t="s">
        <v>210</v>
      </c>
      <c r="D25" s="43" t="s">
        <v>177</v>
      </c>
      <c r="E25" s="102">
        <v>847.32399999999996</v>
      </c>
      <c r="F25" s="48">
        <v>45</v>
      </c>
      <c r="G25" s="48">
        <v>45</v>
      </c>
      <c r="H25" s="48">
        <v>85</v>
      </c>
      <c r="I25" s="48">
        <v>85</v>
      </c>
      <c r="J25" s="48">
        <v>50</v>
      </c>
      <c r="K25" s="48">
        <v>50</v>
      </c>
      <c r="L25" s="51">
        <f t="shared" ref="L25:L28" si="8">F25+H25+J25</f>
        <v>180</v>
      </c>
      <c r="M25" s="52">
        <f t="shared" ref="M25:M28" si="9">G25+I25+K25</f>
        <v>180</v>
      </c>
      <c r="N25" s="53">
        <f t="shared" ref="N25:N28" si="10">E25+M25</f>
        <v>1027.3240000000001</v>
      </c>
      <c r="O25" s="67" t="s">
        <v>69</v>
      </c>
    </row>
    <row r="26" spans="1:17" ht="30" x14ac:dyDescent="0.25">
      <c r="A26" s="60">
        <v>3</v>
      </c>
      <c r="B26" s="38" t="s">
        <v>190</v>
      </c>
      <c r="C26" s="65" t="s">
        <v>191</v>
      </c>
      <c r="D26" s="43" t="s">
        <v>177</v>
      </c>
      <c r="E26" s="102">
        <v>493.71899999999999</v>
      </c>
      <c r="F26" s="48">
        <v>48</v>
      </c>
      <c r="G26" s="48">
        <v>48</v>
      </c>
      <c r="H26" s="48">
        <v>90</v>
      </c>
      <c r="I26" s="48">
        <v>90</v>
      </c>
      <c r="J26" s="48">
        <v>50</v>
      </c>
      <c r="K26" s="48">
        <v>50</v>
      </c>
      <c r="L26" s="51">
        <f t="shared" si="8"/>
        <v>188</v>
      </c>
      <c r="M26" s="52">
        <f t="shared" si="9"/>
        <v>188</v>
      </c>
      <c r="N26" s="53">
        <f t="shared" si="10"/>
        <v>681.71900000000005</v>
      </c>
      <c r="O26" s="67" t="s">
        <v>70</v>
      </c>
    </row>
    <row r="27" spans="1:17" ht="30" x14ac:dyDescent="0.25">
      <c r="A27" s="60">
        <v>4</v>
      </c>
      <c r="B27" s="38" t="s">
        <v>186</v>
      </c>
      <c r="C27" s="65" t="s">
        <v>187</v>
      </c>
      <c r="D27" s="43" t="s">
        <v>177</v>
      </c>
      <c r="E27" s="120">
        <v>325</v>
      </c>
      <c r="F27" s="3">
        <v>50</v>
      </c>
      <c r="G27" s="3">
        <v>50</v>
      </c>
      <c r="H27" s="3">
        <v>80</v>
      </c>
      <c r="I27" s="3">
        <v>80</v>
      </c>
      <c r="J27" s="3">
        <v>40</v>
      </c>
      <c r="K27" s="3">
        <v>40</v>
      </c>
      <c r="L27" s="51">
        <f t="shared" si="8"/>
        <v>170</v>
      </c>
      <c r="M27" s="52">
        <f t="shared" si="9"/>
        <v>170</v>
      </c>
      <c r="N27" s="53">
        <f t="shared" si="10"/>
        <v>495</v>
      </c>
      <c r="O27" s="67" t="s">
        <v>70</v>
      </c>
    </row>
    <row r="28" spans="1:17" ht="30" x14ac:dyDescent="0.25">
      <c r="A28" s="60">
        <v>5</v>
      </c>
      <c r="B28" s="69" t="s">
        <v>211</v>
      </c>
      <c r="C28" s="65" t="s">
        <v>212</v>
      </c>
      <c r="D28" s="43" t="s">
        <v>177</v>
      </c>
      <c r="E28" s="120">
        <v>36.554000000000002</v>
      </c>
      <c r="F28" s="3">
        <v>40</v>
      </c>
      <c r="G28" s="3">
        <v>40</v>
      </c>
      <c r="H28" s="3">
        <v>100</v>
      </c>
      <c r="I28" s="3">
        <v>100</v>
      </c>
      <c r="J28" s="3">
        <v>45</v>
      </c>
      <c r="K28" s="3">
        <v>45</v>
      </c>
      <c r="L28" s="51">
        <f t="shared" si="8"/>
        <v>185</v>
      </c>
      <c r="M28" s="52">
        <f t="shared" si="9"/>
        <v>185</v>
      </c>
      <c r="N28" s="53">
        <f t="shared" si="10"/>
        <v>221.554</v>
      </c>
      <c r="O28" s="67" t="s">
        <v>71</v>
      </c>
    </row>
  </sheetData>
  <sheetProtection algorithmName="SHA-512" hashValue="EfCGfPkijcqlnB46bGvTjUU+01QCDDJ//eqzBt881RPBZPyLu1oXI/aIz8/0e3QGhz8FM2p20sO0NB1bthQpYg==" saltValue="BjTaK2iwpjvVheQ4dfbp9Q==" spinCount="100000" sheet="1" objects="1" scenarios="1"/>
  <mergeCells count="12">
    <mergeCell ref="A20:Q20"/>
    <mergeCell ref="F22:I22"/>
    <mergeCell ref="J22:K22"/>
    <mergeCell ref="A23:E23"/>
    <mergeCell ref="A15:E15"/>
    <mergeCell ref="F14:I14"/>
    <mergeCell ref="J14:K14"/>
    <mergeCell ref="A1:Q1"/>
    <mergeCell ref="F3:I3"/>
    <mergeCell ref="J3:K3"/>
    <mergeCell ref="A4:E4"/>
    <mergeCell ref="A12:Q1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5"/>
  <sheetViews>
    <sheetView workbookViewId="0">
      <selection activeCell="N5" sqref="N5:N9"/>
    </sheetView>
  </sheetViews>
  <sheetFormatPr defaultRowHeight="15" x14ac:dyDescent="0.25"/>
  <cols>
    <col min="3" max="3" width="14.140625" customWidth="1"/>
    <col min="4" max="4" width="17.140625" customWidth="1"/>
    <col min="5" max="5" width="16.85546875" customWidth="1"/>
    <col min="7" max="7" width="11.42578125" bestFit="1" customWidth="1"/>
    <col min="10" max="10" width="16.85546875" customWidth="1"/>
    <col min="12" max="12" width="11.140625" customWidth="1"/>
    <col min="13" max="13" width="11.85546875" customWidth="1"/>
    <col min="14" max="14" width="13.7109375" style="137" customWidth="1"/>
    <col min="15" max="15" width="8.85546875" style="137"/>
  </cols>
  <sheetData>
    <row r="1" spans="1:17" ht="15.75" x14ac:dyDescent="0.25">
      <c r="A1" s="147" t="s">
        <v>97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5.75" x14ac:dyDescent="0.25">
      <c r="A2" s="39"/>
      <c r="O2" s="136"/>
      <c r="P2" s="6"/>
      <c r="Q2" s="6"/>
    </row>
    <row r="3" spans="1:17" ht="105" x14ac:dyDescent="0.25">
      <c r="A3" s="8" t="s">
        <v>0</v>
      </c>
      <c r="B3" s="5" t="s">
        <v>1</v>
      </c>
      <c r="C3" s="5" t="s">
        <v>35</v>
      </c>
      <c r="D3" s="5" t="s">
        <v>2</v>
      </c>
      <c r="E3" s="71" t="s">
        <v>6</v>
      </c>
      <c r="F3" s="158" t="s">
        <v>7</v>
      </c>
      <c r="G3" s="159"/>
      <c r="H3" s="159"/>
      <c r="I3" s="160"/>
      <c r="J3" s="158" t="s">
        <v>8</v>
      </c>
      <c r="K3" s="160"/>
      <c r="L3" s="72" t="s">
        <v>9</v>
      </c>
      <c r="M3" s="72" t="s">
        <v>10</v>
      </c>
      <c r="N3" s="138" t="s">
        <v>11</v>
      </c>
      <c r="O3" s="136"/>
      <c r="P3" s="6"/>
      <c r="Q3" s="6"/>
    </row>
    <row r="4" spans="1:17" ht="81.599999999999994" customHeight="1" x14ac:dyDescent="0.25">
      <c r="A4" s="155" t="s">
        <v>375</v>
      </c>
      <c r="B4" s="155"/>
      <c r="C4" s="155"/>
      <c r="D4" s="155"/>
      <c r="E4" s="156"/>
      <c r="F4" s="5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55" t="s">
        <v>13</v>
      </c>
      <c r="L4" s="56"/>
      <c r="M4" s="57"/>
      <c r="N4" s="139"/>
      <c r="O4" s="136"/>
      <c r="P4" s="6"/>
      <c r="Q4" s="6"/>
    </row>
    <row r="5" spans="1:17" x14ac:dyDescent="0.25">
      <c r="A5" s="60">
        <v>1</v>
      </c>
      <c r="B5" s="73" t="s">
        <v>62</v>
      </c>
      <c r="C5" s="74" t="s">
        <v>67</v>
      </c>
      <c r="D5" s="74" t="s">
        <v>41</v>
      </c>
      <c r="E5" s="48">
        <v>774.41499999999996</v>
      </c>
      <c r="F5" s="102">
        <v>18</v>
      </c>
      <c r="G5" s="118">
        <f t="shared" ref="G5:G7" si="0">F5*$G$8/$F$8</f>
        <v>18</v>
      </c>
      <c r="H5" s="102">
        <v>75</v>
      </c>
      <c r="I5" s="118">
        <f t="shared" ref="I5:I7" si="1">H5*$I$8/$H$8</f>
        <v>93.75</v>
      </c>
      <c r="J5" s="102">
        <v>50</v>
      </c>
      <c r="K5" s="102">
        <v>50</v>
      </c>
      <c r="L5" s="118">
        <f t="shared" ref="L5:L9" si="2">F5+H5+J5</f>
        <v>143</v>
      </c>
      <c r="M5" s="118">
        <f t="shared" ref="M5:M9" si="3">G5+I5+K5</f>
        <v>161.75</v>
      </c>
      <c r="N5" s="106">
        <f t="shared" ref="N5:N9" si="4">E5+M5</f>
        <v>936.16499999999996</v>
      </c>
      <c r="O5" s="76" t="s">
        <v>68</v>
      </c>
    </row>
    <row r="6" spans="1:17" x14ac:dyDescent="0.25">
      <c r="A6" s="60">
        <v>2</v>
      </c>
      <c r="B6" s="73" t="s">
        <v>99</v>
      </c>
      <c r="C6" s="74" t="s">
        <v>100</v>
      </c>
      <c r="D6" s="74" t="s">
        <v>41</v>
      </c>
      <c r="E6" s="48">
        <v>304.09300000000002</v>
      </c>
      <c r="F6" s="102">
        <v>2</v>
      </c>
      <c r="G6" s="118">
        <f t="shared" si="0"/>
        <v>2</v>
      </c>
      <c r="H6" s="102">
        <v>75</v>
      </c>
      <c r="I6" s="118">
        <f t="shared" si="1"/>
        <v>93.75</v>
      </c>
      <c r="J6" s="102">
        <v>40</v>
      </c>
      <c r="K6" s="102">
        <v>40</v>
      </c>
      <c r="L6" s="118">
        <f t="shared" si="2"/>
        <v>117</v>
      </c>
      <c r="M6" s="118">
        <f t="shared" si="3"/>
        <v>135.75</v>
      </c>
      <c r="N6" s="106">
        <f t="shared" si="4"/>
        <v>439.84300000000002</v>
      </c>
      <c r="O6" s="76" t="s">
        <v>68</v>
      </c>
    </row>
    <row r="7" spans="1:17" x14ac:dyDescent="0.25">
      <c r="A7" s="60">
        <v>3</v>
      </c>
      <c r="B7" s="73" t="s">
        <v>82</v>
      </c>
      <c r="C7" s="74" t="s">
        <v>83</v>
      </c>
      <c r="D7" s="74" t="s">
        <v>41</v>
      </c>
      <c r="E7" s="48">
        <v>363.97399999999999</v>
      </c>
      <c r="F7" s="102">
        <v>5</v>
      </c>
      <c r="G7" s="118">
        <f t="shared" si="0"/>
        <v>5</v>
      </c>
      <c r="H7" s="102">
        <v>60</v>
      </c>
      <c r="I7" s="118">
        <f t="shared" si="1"/>
        <v>75</v>
      </c>
      <c r="J7" s="102">
        <v>45</v>
      </c>
      <c r="K7" s="102">
        <v>45</v>
      </c>
      <c r="L7" s="118">
        <f t="shared" si="2"/>
        <v>110</v>
      </c>
      <c r="M7" s="118">
        <f t="shared" si="3"/>
        <v>125</v>
      </c>
      <c r="N7" s="106">
        <f t="shared" si="4"/>
        <v>488.97399999999999</v>
      </c>
      <c r="O7" s="76" t="s">
        <v>68</v>
      </c>
    </row>
    <row r="8" spans="1:17" x14ac:dyDescent="0.25">
      <c r="A8" s="60">
        <v>4</v>
      </c>
      <c r="B8" s="73" t="s">
        <v>26</v>
      </c>
      <c r="C8" s="74" t="s">
        <v>101</v>
      </c>
      <c r="D8" s="74" t="s">
        <v>41</v>
      </c>
      <c r="E8" s="48">
        <v>287.94099999999997</v>
      </c>
      <c r="F8" s="102">
        <v>50</v>
      </c>
      <c r="G8" s="102">
        <v>50</v>
      </c>
      <c r="H8" s="102">
        <v>80</v>
      </c>
      <c r="I8" s="102">
        <v>100</v>
      </c>
      <c r="J8" s="102">
        <v>50</v>
      </c>
      <c r="K8" s="102">
        <v>50</v>
      </c>
      <c r="L8" s="118">
        <f t="shared" si="2"/>
        <v>180</v>
      </c>
      <c r="M8" s="118">
        <f t="shared" si="3"/>
        <v>200</v>
      </c>
      <c r="N8" s="106">
        <f t="shared" si="4"/>
        <v>487.94099999999997</v>
      </c>
      <c r="O8" s="76" t="s">
        <v>70</v>
      </c>
    </row>
    <row r="9" spans="1:17" x14ac:dyDescent="0.25">
      <c r="A9" s="60">
        <v>5</v>
      </c>
      <c r="B9" s="73" t="s">
        <v>61</v>
      </c>
      <c r="C9" s="74" t="s">
        <v>66</v>
      </c>
      <c r="D9" s="74" t="s">
        <v>41</v>
      </c>
      <c r="E9" s="48">
        <v>0</v>
      </c>
      <c r="F9" s="102">
        <v>0</v>
      </c>
      <c r="G9" s="102">
        <f>F9*G8/F8</f>
        <v>0</v>
      </c>
      <c r="H9" s="102">
        <v>75</v>
      </c>
      <c r="I9" s="102">
        <f>H9*I8/H8</f>
        <v>93.75</v>
      </c>
      <c r="J9" s="102">
        <v>45</v>
      </c>
      <c r="K9" s="102">
        <v>45</v>
      </c>
      <c r="L9" s="118">
        <f t="shared" si="2"/>
        <v>120</v>
      </c>
      <c r="M9" s="118">
        <f t="shared" si="3"/>
        <v>138.75</v>
      </c>
      <c r="N9" s="106">
        <f t="shared" si="4"/>
        <v>138.75</v>
      </c>
      <c r="O9" s="76" t="s">
        <v>29</v>
      </c>
    </row>
    <row r="11" spans="1:17" ht="15.75" x14ac:dyDescent="0.25">
      <c r="A11" s="147" t="s">
        <v>97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2" spans="1:17" ht="15.75" x14ac:dyDescent="0.25">
      <c r="A12" s="39"/>
      <c r="O12" s="136"/>
      <c r="P12" s="6"/>
      <c r="Q12" s="6"/>
    </row>
    <row r="13" spans="1:17" ht="105" x14ac:dyDescent="0.25">
      <c r="A13" s="8" t="s">
        <v>0</v>
      </c>
      <c r="B13" s="5" t="s">
        <v>1</v>
      </c>
      <c r="C13" s="5" t="s">
        <v>35</v>
      </c>
      <c r="D13" s="5" t="s">
        <v>2</v>
      </c>
      <c r="E13" s="71" t="s">
        <v>6</v>
      </c>
      <c r="F13" s="158" t="s">
        <v>7</v>
      </c>
      <c r="G13" s="159"/>
      <c r="H13" s="159"/>
      <c r="I13" s="160"/>
      <c r="J13" s="158" t="s">
        <v>8</v>
      </c>
      <c r="K13" s="160"/>
      <c r="L13" s="72" t="s">
        <v>9</v>
      </c>
      <c r="M13" s="72" t="s">
        <v>10</v>
      </c>
      <c r="N13" s="138" t="s">
        <v>11</v>
      </c>
      <c r="O13" s="136"/>
      <c r="P13" s="6"/>
      <c r="Q13" s="6"/>
    </row>
    <row r="14" spans="1:17" ht="81.599999999999994" customHeight="1" x14ac:dyDescent="0.25">
      <c r="A14" s="155" t="s">
        <v>104</v>
      </c>
      <c r="B14" s="155"/>
      <c r="C14" s="155"/>
      <c r="D14" s="155"/>
      <c r="E14" s="156"/>
      <c r="F14" s="55" t="s">
        <v>12</v>
      </c>
      <c r="G14" s="55" t="s">
        <v>13</v>
      </c>
      <c r="H14" s="55" t="s">
        <v>14</v>
      </c>
      <c r="I14" s="55" t="s">
        <v>15</v>
      </c>
      <c r="J14" s="55" t="s">
        <v>16</v>
      </c>
      <c r="K14" s="55" t="s">
        <v>13</v>
      </c>
      <c r="L14" s="56"/>
      <c r="M14" s="57"/>
      <c r="N14" s="139"/>
      <c r="O14" s="136"/>
      <c r="P14" s="6"/>
      <c r="Q14" s="6"/>
    </row>
    <row r="15" spans="1:17" x14ac:dyDescent="0.25">
      <c r="A15" s="60">
        <v>1</v>
      </c>
      <c r="B15" s="68" t="s">
        <v>21</v>
      </c>
      <c r="C15" s="65" t="s">
        <v>105</v>
      </c>
      <c r="D15" s="65" t="s">
        <v>39</v>
      </c>
      <c r="E15" s="44">
        <v>239.88399999999999</v>
      </c>
      <c r="F15" s="45">
        <v>8</v>
      </c>
      <c r="G15" s="118">
        <f>F15*G18/F18</f>
        <v>9.3023255813953494</v>
      </c>
      <c r="H15" s="118">
        <v>75</v>
      </c>
      <c r="I15" s="118">
        <f t="shared" ref="I15:I21" si="5">H15*$I$22/$H$22</f>
        <v>83.333333333333329</v>
      </c>
      <c r="J15" s="118">
        <v>50</v>
      </c>
      <c r="K15" s="118">
        <v>50</v>
      </c>
      <c r="L15" s="118">
        <f>F15+H15+J15</f>
        <v>133</v>
      </c>
      <c r="M15" s="118">
        <f>G15+I15+K15</f>
        <v>142.63565891472868</v>
      </c>
      <c r="N15" s="106">
        <f>E15+M15</f>
        <v>382.51965891472867</v>
      </c>
      <c r="O15" s="137" t="s">
        <v>68</v>
      </c>
      <c r="P15" s="6"/>
      <c r="Q15" s="6"/>
    </row>
    <row r="16" spans="1:17" x14ac:dyDescent="0.25">
      <c r="A16" s="60">
        <v>2</v>
      </c>
      <c r="B16" s="68" t="s">
        <v>79</v>
      </c>
      <c r="C16" s="65" t="s">
        <v>81</v>
      </c>
      <c r="D16" s="65" t="s">
        <v>39</v>
      </c>
      <c r="E16" s="48">
        <v>413.23700000000002</v>
      </c>
      <c r="F16" s="48">
        <v>26</v>
      </c>
      <c r="G16" s="102">
        <f>F16*G18/F18</f>
        <v>30.232558139534884</v>
      </c>
      <c r="H16" s="102">
        <v>70</v>
      </c>
      <c r="I16" s="118">
        <f t="shared" si="5"/>
        <v>77.777777777777771</v>
      </c>
      <c r="J16" s="102">
        <v>50</v>
      </c>
      <c r="K16" s="102">
        <v>50</v>
      </c>
      <c r="L16" s="118">
        <f t="shared" ref="L16:L29" si="6">F16+H16+J16</f>
        <v>146</v>
      </c>
      <c r="M16" s="118">
        <f t="shared" ref="M16:M29" si="7">G16+I16+K16</f>
        <v>158.01033591731266</v>
      </c>
      <c r="N16" s="106">
        <f t="shared" ref="N16:N29" si="8">E16+M16</f>
        <v>571.24733591731274</v>
      </c>
      <c r="O16" s="137" t="s">
        <v>40</v>
      </c>
    </row>
    <row r="17" spans="1:17" x14ac:dyDescent="0.25">
      <c r="A17" s="60">
        <v>3</v>
      </c>
      <c r="B17" s="68" t="s">
        <v>106</v>
      </c>
      <c r="C17" s="65" t="s">
        <v>107</v>
      </c>
      <c r="D17" s="65" t="s">
        <v>39</v>
      </c>
      <c r="E17" s="48">
        <v>314.8</v>
      </c>
      <c r="F17" s="48">
        <v>4</v>
      </c>
      <c r="G17" s="102">
        <f>F17*G18/F18</f>
        <v>4.6511627906976747</v>
      </c>
      <c r="H17" s="102">
        <v>80</v>
      </c>
      <c r="I17" s="118">
        <f t="shared" si="5"/>
        <v>88.888888888888886</v>
      </c>
      <c r="J17" s="102">
        <v>45</v>
      </c>
      <c r="K17" s="102">
        <v>45</v>
      </c>
      <c r="L17" s="118">
        <f t="shared" si="6"/>
        <v>129</v>
      </c>
      <c r="M17" s="118">
        <f t="shared" si="7"/>
        <v>138.54005167958655</v>
      </c>
      <c r="N17" s="106">
        <f t="shared" si="8"/>
        <v>453.34005167958657</v>
      </c>
      <c r="O17" s="137" t="s">
        <v>40</v>
      </c>
    </row>
    <row r="18" spans="1:17" x14ac:dyDescent="0.25">
      <c r="A18" s="60">
        <v>4</v>
      </c>
      <c r="B18" s="68" t="s">
        <v>92</v>
      </c>
      <c r="C18" s="65" t="s">
        <v>96</v>
      </c>
      <c r="D18" s="65" t="s">
        <v>39</v>
      </c>
      <c r="E18" s="48">
        <v>557.08799999999997</v>
      </c>
      <c r="F18" s="48">
        <v>43</v>
      </c>
      <c r="G18" s="102">
        <v>50</v>
      </c>
      <c r="H18" s="102">
        <v>55</v>
      </c>
      <c r="I18" s="118">
        <f t="shared" si="5"/>
        <v>61.111111111111114</v>
      </c>
      <c r="J18" s="102">
        <v>45</v>
      </c>
      <c r="K18" s="102">
        <v>45</v>
      </c>
      <c r="L18" s="118">
        <f t="shared" si="6"/>
        <v>143</v>
      </c>
      <c r="M18" s="118">
        <f t="shared" si="7"/>
        <v>156.11111111111111</v>
      </c>
      <c r="N18" s="106">
        <f t="shared" si="8"/>
        <v>713.19911111111105</v>
      </c>
      <c r="O18" s="137" t="s">
        <v>118</v>
      </c>
    </row>
    <row r="19" spans="1:17" x14ac:dyDescent="0.25">
      <c r="A19" s="60">
        <v>5</v>
      </c>
      <c r="B19" s="68" t="s">
        <v>108</v>
      </c>
      <c r="C19" s="65" t="s">
        <v>109</v>
      </c>
      <c r="D19" s="65" t="s">
        <v>39</v>
      </c>
      <c r="E19" s="48">
        <v>250.48599999999999</v>
      </c>
      <c r="F19" s="48">
        <v>0</v>
      </c>
      <c r="G19" s="102">
        <f>F19*$G$18/$F$18</f>
        <v>0</v>
      </c>
      <c r="H19" s="102">
        <v>65</v>
      </c>
      <c r="I19" s="118">
        <f t="shared" si="5"/>
        <v>72.222222222222229</v>
      </c>
      <c r="J19" s="102">
        <v>50</v>
      </c>
      <c r="K19" s="102">
        <v>50</v>
      </c>
      <c r="L19" s="118">
        <f t="shared" si="6"/>
        <v>115</v>
      </c>
      <c r="M19" s="118">
        <f t="shared" si="7"/>
        <v>122.22222222222223</v>
      </c>
      <c r="N19" s="106">
        <f t="shared" si="8"/>
        <v>372.70822222222222</v>
      </c>
      <c r="O19" s="137" t="s">
        <v>118</v>
      </c>
    </row>
    <row r="20" spans="1:17" x14ac:dyDescent="0.25">
      <c r="A20" s="60">
        <v>6</v>
      </c>
      <c r="B20" s="68" t="s">
        <v>22</v>
      </c>
      <c r="C20" s="65" t="s">
        <v>57</v>
      </c>
      <c r="D20" s="65" t="s">
        <v>39</v>
      </c>
      <c r="E20" s="48">
        <v>394.31</v>
      </c>
      <c r="F20" s="48">
        <v>14</v>
      </c>
      <c r="G20" s="102">
        <f t="shared" ref="G20:G29" si="9">F20*$G$18/$F$18</f>
        <v>16.279069767441861</v>
      </c>
      <c r="H20" s="102">
        <v>55</v>
      </c>
      <c r="I20" s="118">
        <f t="shared" si="5"/>
        <v>61.111111111111114</v>
      </c>
      <c r="J20" s="102">
        <v>50</v>
      </c>
      <c r="K20" s="102">
        <v>50</v>
      </c>
      <c r="L20" s="118">
        <f t="shared" si="6"/>
        <v>119</v>
      </c>
      <c r="M20" s="118">
        <f t="shared" si="7"/>
        <v>127.39018087855297</v>
      </c>
      <c r="N20" s="106">
        <f t="shared" si="8"/>
        <v>521.70018087855294</v>
      </c>
      <c r="O20" s="137" t="s">
        <v>118</v>
      </c>
    </row>
    <row r="21" spans="1:17" x14ac:dyDescent="0.25">
      <c r="A21" s="60">
        <v>7</v>
      </c>
      <c r="B21" s="68" t="s">
        <v>90</v>
      </c>
      <c r="C21" s="65" t="s">
        <v>94</v>
      </c>
      <c r="D21" s="65" t="s">
        <v>39</v>
      </c>
      <c r="E21" s="48">
        <v>288.28100000000001</v>
      </c>
      <c r="F21" s="48">
        <v>14</v>
      </c>
      <c r="G21" s="102">
        <f t="shared" si="9"/>
        <v>16.279069767441861</v>
      </c>
      <c r="H21" s="102">
        <v>65</v>
      </c>
      <c r="I21" s="118">
        <f t="shared" si="5"/>
        <v>72.222222222222229</v>
      </c>
      <c r="J21" s="102">
        <v>50</v>
      </c>
      <c r="K21" s="102">
        <v>50</v>
      </c>
      <c r="L21" s="118">
        <f t="shared" si="6"/>
        <v>129</v>
      </c>
      <c r="M21" s="118">
        <f t="shared" si="7"/>
        <v>138.50129198966408</v>
      </c>
      <c r="N21" s="106">
        <f t="shared" si="8"/>
        <v>426.78229198966409</v>
      </c>
      <c r="O21" s="137" t="s">
        <v>59</v>
      </c>
    </row>
    <row r="22" spans="1:17" x14ac:dyDescent="0.25">
      <c r="A22" s="60">
        <v>8</v>
      </c>
      <c r="B22" s="68" t="s">
        <v>78</v>
      </c>
      <c r="C22" s="65" t="s">
        <v>53</v>
      </c>
      <c r="D22" s="65" t="s">
        <v>39</v>
      </c>
      <c r="E22" s="48">
        <v>708.899</v>
      </c>
      <c r="F22" s="48">
        <v>28</v>
      </c>
      <c r="G22" s="102">
        <f t="shared" si="9"/>
        <v>32.558139534883722</v>
      </c>
      <c r="H22" s="102">
        <v>90</v>
      </c>
      <c r="I22" s="102">
        <v>100</v>
      </c>
      <c r="J22" s="102">
        <v>50</v>
      </c>
      <c r="K22" s="102">
        <v>50</v>
      </c>
      <c r="L22" s="118">
        <f t="shared" si="6"/>
        <v>168</v>
      </c>
      <c r="M22" s="118">
        <f t="shared" si="7"/>
        <v>182.55813953488371</v>
      </c>
      <c r="N22" s="106">
        <f t="shared" si="8"/>
        <v>891.45713953488371</v>
      </c>
      <c r="O22" s="137" t="s">
        <v>59</v>
      </c>
    </row>
    <row r="23" spans="1:17" x14ac:dyDescent="0.25">
      <c r="A23" s="60">
        <v>9</v>
      </c>
      <c r="B23" s="68" t="s">
        <v>5</v>
      </c>
      <c r="C23" s="65" t="s">
        <v>55</v>
      </c>
      <c r="D23" s="65" t="s">
        <v>39</v>
      </c>
      <c r="E23" s="48">
        <v>200.71899999999999</v>
      </c>
      <c r="F23" s="48">
        <v>13</v>
      </c>
      <c r="G23" s="102">
        <f t="shared" si="9"/>
        <v>15.116279069767442</v>
      </c>
      <c r="H23" s="102">
        <v>70</v>
      </c>
      <c r="I23" s="102">
        <f>H23*$I$22/$H$22</f>
        <v>77.777777777777771</v>
      </c>
      <c r="J23" s="102">
        <v>45</v>
      </c>
      <c r="K23" s="102">
        <v>50</v>
      </c>
      <c r="L23" s="118">
        <f t="shared" si="6"/>
        <v>128</v>
      </c>
      <c r="M23" s="118">
        <f t="shared" si="7"/>
        <v>142.89405684754522</v>
      </c>
      <c r="N23" s="106">
        <f t="shared" si="8"/>
        <v>343.61305684754518</v>
      </c>
      <c r="O23" s="137" t="s">
        <v>59</v>
      </c>
    </row>
    <row r="24" spans="1:17" x14ac:dyDescent="0.25">
      <c r="A24" s="60">
        <v>10</v>
      </c>
      <c r="B24" s="68" t="s">
        <v>110</v>
      </c>
      <c r="C24" s="65" t="s">
        <v>111</v>
      </c>
      <c r="D24" s="65" t="s">
        <v>39</v>
      </c>
      <c r="E24" s="48">
        <v>81.185000000000002</v>
      </c>
      <c r="F24" s="48">
        <v>3</v>
      </c>
      <c r="G24" s="102">
        <f t="shared" si="9"/>
        <v>3.4883720930232558</v>
      </c>
      <c r="H24" s="102">
        <v>75</v>
      </c>
      <c r="I24" s="102">
        <f t="shared" ref="I24:I29" si="10">H24*$I$22/$H$22</f>
        <v>83.333333333333329</v>
      </c>
      <c r="J24" s="102">
        <v>45</v>
      </c>
      <c r="K24" s="102">
        <v>45</v>
      </c>
      <c r="L24" s="118">
        <f t="shared" si="6"/>
        <v>123</v>
      </c>
      <c r="M24" s="118">
        <f t="shared" si="7"/>
        <v>131.82170542635657</v>
      </c>
      <c r="N24" s="106">
        <f t="shared" si="8"/>
        <v>213.00670542635658</v>
      </c>
      <c r="O24" s="137" t="s">
        <v>59</v>
      </c>
    </row>
    <row r="25" spans="1:17" x14ac:dyDescent="0.25">
      <c r="A25" s="60">
        <v>11</v>
      </c>
      <c r="B25" s="68" t="s">
        <v>112</v>
      </c>
      <c r="C25" s="65" t="s">
        <v>113</v>
      </c>
      <c r="D25" s="65" t="s">
        <v>39</v>
      </c>
      <c r="E25" s="48">
        <v>515.26099999999997</v>
      </c>
      <c r="F25" s="48">
        <v>34</v>
      </c>
      <c r="G25" s="102">
        <f t="shared" si="9"/>
        <v>39.534883720930232</v>
      </c>
      <c r="H25" s="102">
        <v>70</v>
      </c>
      <c r="I25" s="102">
        <f t="shared" si="10"/>
        <v>77.777777777777771</v>
      </c>
      <c r="J25" s="102">
        <v>50</v>
      </c>
      <c r="K25" s="102">
        <v>50</v>
      </c>
      <c r="L25" s="118">
        <f t="shared" si="6"/>
        <v>154</v>
      </c>
      <c r="M25" s="118">
        <f t="shared" si="7"/>
        <v>167.312661498708</v>
      </c>
      <c r="N25" s="106">
        <f t="shared" si="8"/>
        <v>682.57366149870791</v>
      </c>
      <c r="O25" s="137" t="s">
        <v>59</v>
      </c>
    </row>
    <row r="26" spans="1:17" x14ac:dyDescent="0.25">
      <c r="A26" s="60">
        <v>12</v>
      </c>
      <c r="B26" s="68" t="s">
        <v>85</v>
      </c>
      <c r="C26" s="65" t="s">
        <v>87</v>
      </c>
      <c r="D26" s="65" t="s">
        <v>39</v>
      </c>
      <c r="E26" s="48">
        <v>409.31200000000001</v>
      </c>
      <c r="F26" s="48">
        <v>20</v>
      </c>
      <c r="G26" s="102">
        <f t="shared" si="9"/>
        <v>23.255813953488371</v>
      </c>
      <c r="H26" s="102">
        <v>50</v>
      </c>
      <c r="I26" s="102">
        <f t="shared" si="10"/>
        <v>55.555555555555557</v>
      </c>
      <c r="J26" s="102">
        <v>50</v>
      </c>
      <c r="K26" s="102">
        <v>50</v>
      </c>
      <c r="L26" s="118">
        <f t="shared" si="6"/>
        <v>120</v>
      </c>
      <c r="M26" s="118">
        <f t="shared" si="7"/>
        <v>128.81136950904391</v>
      </c>
      <c r="N26" s="106">
        <f t="shared" si="8"/>
        <v>538.12336950904387</v>
      </c>
      <c r="O26" s="137" t="s">
        <v>60</v>
      </c>
    </row>
    <row r="27" spans="1:17" x14ac:dyDescent="0.25">
      <c r="A27" s="60">
        <v>13</v>
      </c>
      <c r="B27" s="68" t="s">
        <v>52</v>
      </c>
      <c r="C27" s="65" t="s">
        <v>56</v>
      </c>
      <c r="D27" s="65" t="s">
        <v>39</v>
      </c>
      <c r="E27" s="48">
        <v>314.05500000000001</v>
      </c>
      <c r="F27" s="48">
        <v>15</v>
      </c>
      <c r="G27" s="102">
        <f t="shared" si="9"/>
        <v>17.441860465116278</v>
      </c>
      <c r="H27" s="102">
        <v>70</v>
      </c>
      <c r="I27" s="102">
        <f t="shared" si="10"/>
        <v>77.777777777777771</v>
      </c>
      <c r="J27" s="102">
        <v>45</v>
      </c>
      <c r="K27" s="102">
        <v>45</v>
      </c>
      <c r="L27" s="118">
        <f t="shared" si="6"/>
        <v>130</v>
      </c>
      <c r="M27" s="118">
        <f t="shared" si="7"/>
        <v>140.21963824289406</v>
      </c>
      <c r="N27" s="106">
        <f t="shared" si="8"/>
        <v>454.27463824289407</v>
      </c>
      <c r="O27" s="137" t="s">
        <v>60</v>
      </c>
    </row>
    <row r="28" spans="1:17" x14ac:dyDescent="0.25">
      <c r="A28" s="60">
        <v>14</v>
      </c>
      <c r="B28" s="68" t="s">
        <v>114</v>
      </c>
      <c r="C28" s="65" t="s">
        <v>115</v>
      </c>
      <c r="D28" s="65" t="s">
        <v>39</v>
      </c>
      <c r="E28" s="48">
        <v>35.155000000000001</v>
      </c>
      <c r="F28" s="48">
        <v>5</v>
      </c>
      <c r="G28" s="102">
        <f t="shared" si="9"/>
        <v>5.8139534883720927</v>
      </c>
      <c r="H28" s="102">
        <v>40</v>
      </c>
      <c r="I28" s="102">
        <f t="shared" si="10"/>
        <v>44.444444444444443</v>
      </c>
      <c r="J28" s="102">
        <v>40</v>
      </c>
      <c r="K28" s="102">
        <v>40</v>
      </c>
      <c r="L28" s="118">
        <f t="shared" si="6"/>
        <v>85</v>
      </c>
      <c r="M28" s="118">
        <f t="shared" si="7"/>
        <v>90.258397932816536</v>
      </c>
      <c r="N28" s="106">
        <f t="shared" si="8"/>
        <v>125.41339793281654</v>
      </c>
      <c r="O28" s="137" t="s">
        <v>118</v>
      </c>
    </row>
    <row r="29" spans="1:17" x14ac:dyDescent="0.25">
      <c r="A29" s="60">
        <v>15</v>
      </c>
      <c r="B29" s="68" t="s">
        <v>116</v>
      </c>
      <c r="C29" s="65" t="s">
        <v>117</v>
      </c>
      <c r="D29" s="65" t="s">
        <v>39</v>
      </c>
      <c r="E29" s="48">
        <v>387.64400000000001</v>
      </c>
      <c r="F29" s="48">
        <v>29</v>
      </c>
      <c r="G29" s="102">
        <f t="shared" si="9"/>
        <v>33.720930232558139</v>
      </c>
      <c r="H29" s="102">
        <v>65</v>
      </c>
      <c r="I29" s="102">
        <f t="shared" si="10"/>
        <v>72.222222222222229</v>
      </c>
      <c r="J29" s="102">
        <v>50</v>
      </c>
      <c r="K29" s="102">
        <v>50</v>
      </c>
      <c r="L29" s="118">
        <f t="shared" si="6"/>
        <v>144</v>
      </c>
      <c r="M29" s="118">
        <f t="shared" si="7"/>
        <v>155.94315245478037</v>
      </c>
      <c r="N29" s="106">
        <f t="shared" si="8"/>
        <v>543.58715245478038</v>
      </c>
      <c r="O29" s="137" t="s">
        <v>68</v>
      </c>
    </row>
    <row r="31" spans="1:17" ht="15.75" x14ac:dyDescent="0.25">
      <c r="A31" s="147" t="s">
        <v>97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</row>
    <row r="32" spans="1:17" ht="15.75" x14ac:dyDescent="0.25">
      <c r="A32" s="79"/>
      <c r="O32" s="136"/>
      <c r="P32" s="6"/>
      <c r="Q32" s="6"/>
    </row>
    <row r="33" spans="1:17" ht="105" x14ac:dyDescent="0.25">
      <c r="A33" s="8" t="s">
        <v>0</v>
      </c>
      <c r="B33" s="5" t="s">
        <v>1</v>
      </c>
      <c r="C33" s="5" t="s">
        <v>35</v>
      </c>
      <c r="D33" s="5" t="s">
        <v>2</v>
      </c>
      <c r="E33" s="71" t="s">
        <v>6</v>
      </c>
      <c r="F33" s="158" t="s">
        <v>7</v>
      </c>
      <c r="G33" s="159"/>
      <c r="H33" s="159"/>
      <c r="I33" s="160"/>
      <c r="J33" s="158" t="s">
        <v>8</v>
      </c>
      <c r="K33" s="160"/>
      <c r="L33" s="72" t="s">
        <v>9</v>
      </c>
      <c r="M33" s="72" t="s">
        <v>10</v>
      </c>
      <c r="N33" s="138" t="s">
        <v>11</v>
      </c>
      <c r="O33" s="136"/>
      <c r="P33" s="6"/>
      <c r="Q33" s="6"/>
    </row>
    <row r="34" spans="1:17" ht="81.599999999999994" customHeight="1" x14ac:dyDescent="0.25">
      <c r="A34" s="155" t="s">
        <v>219</v>
      </c>
      <c r="B34" s="155"/>
      <c r="C34" s="155"/>
      <c r="D34" s="155"/>
      <c r="E34" s="156"/>
      <c r="F34" s="55" t="s">
        <v>12</v>
      </c>
      <c r="G34" s="55" t="s">
        <v>13</v>
      </c>
      <c r="H34" s="55" t="s">
        <v>14</v>
      </c>
      <c r="I34" s="55" t="s">
        <v>15</v>
      </c>
      <c r="J34" s="55" t="s">
        <v>16</v>
      </c>
      <c r="K34" s="55" t="s">
        <v>13</v>
      </c>
      <c r="L34" s="56"/>
      <c r="M34" s="57"/>
      <c r="N34" s="139"/>
      <c r="O34" s="136"/>
      <c r="P34" s="6"/>
      <c r="Q34" s="6"/>
    </row>
    <row r="35" spans="1:17" ht="30" x14ac:dyDescent="0.25">
      <c r="A35" s="60">
        <v>1</v>
      </c>
      <c r="B35" s="68" t="s">
        <v>220</v>
      </c>
      <c r="C35" s="65" t="s">
        <v>221</v>
      </c>
      <c r="D35" s="65" t="s">
        <v>177</v>
      </c>
      <c r="E35" s="48">
        <v>548.37699999999995</v>
      </c>
      <c r="F35" s="48">
        <v>50</v>
      </c>
      <c r="G35" s="48">
        <v>50</v>
      </c>
      <c r="H35" s="48">
        <v>100</v>
      </c>
      <c r="I35" s="48">
        <v>100</v>
      </c>
      <c r="J35" s="48">
        <v>50</v>
      </c>
      <c r="K35" s="48">
        <v>50</v>
      </c>
      <c r="L35" s="48">
        <f>F35+H35+J35</f>
        <v>200</v>
      </c>
      <c r="M35" s="48">
        <f>G35+I35+K35</f>
        <v>200</v>
      </c>
      <c r="N35" s="48">
        <f>E35+M35</f>
        <v>748.37699999999995</v>
      </c>
      <c r="O35" s="137" t="s">
        <v>68</v>
      </c>
    </row>
    <row r="36" spans="1:17" ht="30" x14ac:dyDescent="0.25">
      <c r="A36" s="60">
        <v>2</v>
      </c>
      <c r="B36" s="68" t="s">
        <v>222</v>
      </c>
      <c r="C36" s="65" t="s">
        <v>223</v>
      </c>
      <c r="D36" s="65" t="s">
        <v>177</v>
      </c>
      <c r="E36" s="48">
        <v>465.57299999999998</v>
      </c>
      <c r="F36" s="48">
        <v>50</v>
      </c>
      <c r="G36" s="48">
        <v>50</v>
      </c>
      <c r="H36" s="48">
        <v>100</v>
      </c>
      <c r="I36" s="48">
        <v>100</v>
      </c>
      <c r="J36" s="48">
        <v>50</v>
      </c>
      <c r="K36" s="48">
        <v>50</v>
      </c>
      <c r="L36" s="48">
        <f t="shared" ref="L36:L43" si="11">F36+H36+J36</f>
        <v>200</v>
      </c>
      <c r="M36" s="48">
        <f t="shared" ref="M36:M43" si="12">G36+I36+K36</f>
        <v>200</v>
      </c>
      <c r="N36" s="48">
        <f t="shared" ref="N36:N42" si="13">E36+M36</f>
        <v>665.57299999999998</v>
      </c>
      <c r="O36" s="137" t="s">
        <v>68</v>
      </c>
    </row>
    <row r="37" spans="1:17" ht="30" x14ac:dyDescent="0.25">
      <c r="A37" s="60">
        <v>3</v>
      </c>
      <c r="B37" s="68" t="s">
        <v>194</v>
      </c>
      <c r="C37" s="65" t="s">
        <v>195</v>
      </c>
      <c r="D37" s="65" t="s">
        <v>177</v>
      </c>
      <c r="E37" s="48">
        <v>578.27499999999998</v>
      </c>
      <c r="F37" s="48">
        <v>50</v>
      </c>
      <c r="G37" s="48">
        <v>50</v>
      </c>
      <c r="H37" s="48">
        <v>100</v>
      </c>
      <c r="I37" s="48">
        <v>100</v>
      </c>
      <c r="J37" s="48">
        <v>50</v>
      </c>
      <c r="K37" s="48">
        <v>50</v>
      </c>
      <c r="L37" s="48">
        <f t="shared" si="11"/>
        <v>200</v>
      </c>
      <c r="M37" s="48">
        <f t="shared" si="12"/>
        <v>200</v>
      </c>
      <c r="N37" s="48">
        <f t="shared" si="13"/>
        <v>778.27499999999998</v>
      </c>
      <c r="O37" s="137" t="s">
        <v>70</v>
      </c>
    </row>
    <row r="38" spans="1:17" ht="30" x14ac:dyDescent="0.25">
      <c r="A38" s="60">
        <v>4</v>
      </c>
      <c r="B38" s="68" t="s">
        <v>206</v>
      </c>
      <c r="C38" s="65" t="s">
        <v>207</v>
      </c>
      <c r="D38" s="65" t="s">
        <v>177</v>
      </c>
      <c r="E38" s="48">
        <v>617.96699999999998</v>
      </c>
      <c r="F38" s="48">
        <v>50</v>
      </c>
      <c r="G38" s="48">
        <v>50</v>
      </c>
      <c r="H38" s="48">
        <v>100</v>
      </c>
      <c r="I38" s="48">
        <v>100</v>
      </c>
      <c r="J38" s="48">
        <v>50</v>
      </c>
      <c r="K38" s="48">
        <v>50</v>
      </c>
      <c r="L38" s="48">
        <f t="shared" si="11"/>
        <v>200</v>
      </c>
      <c r="M38" s="48">
        <f t="shared" si="12"/>
        <v>200</v>
      </c>
      <c r="N38" s="48">
        <f t="shared" si="13"/>
        <v>817.96699999999998</v>
      </c>
      <c r="O38" s="137" t="s">
        <v>70</v>
      </c>
    </row>
    <row r="39" spans="1:17" ht="30" x14ac:dyDescent="0.25">
      <c r="A39" s="60">
        <v>5</v>
      </c>
      <c r="B39" s="68" t="s">
        <v>226</v>
      </c>
      <c r="C39" s="65" t="s">
        <v>227</v>
      </c>
      <c r="D39" s="65" t="s">
        <v>177</v>
      </c>
      <c r="E39" s="48">
        <v>489.36599999999999</v>
      </c>
      <c r="F39" s="48">
        <v>50</v>
      </c>
      <c r="G39" s="48">
        <v>50</v>
      </c>
      <c r="H39" s="48">
        <v>100</v>
      </c>
      <c r="I39" s="48">
        <v>100</v>
      </c>
      <c r="J39" s="48">
        <v>50</v>
      </c>
      <c r="K39" s="48">
        <v>50</v>
      </c>
      <c r="L39" s="48">
        <f t="shared" si="11"/>
        <v>200</v>
      </c>
      <c r="M39" s="48">
        <f t="shared" si="12"/>
        <v>200</v>
      </c>
      <c r="N39" s="48">
        <f t="shared" si="13"/>
        <v>689.36599999999999</v>
      </c>
      <c r="O39" s="137" t="s">
        <v>70</v>
      </c>
    </row>
    <row r="40" spans="1:17" ht="29.45" customHeight="1" x14ac:dyDescent="0.25">
      <c r="A40" s="60">
        <v>6</v>
      </c>
      <c r="B40" s="68" t="s">
        <v>196</v>
      </c>
      <c r="C40" s="65" t="s">
        <v>197</v>
      </c>
      <c r="D40" s="65" t="s">
        <v>177</v>
      </c>
      <c r="E40" s="48">
        <v>649.08100000000002</v>
      </c>
      <c r="F40" s="48">
        <v>50</v>
      </c>
      <c r="G40" s="48">
        <v>50</v>
      </c>
      <c r="H40" s="48">
        <v>100</v>
      </c>
      <c r="I40" s="48">
        <v>100</v>
      </c>
      <c r="J40" s="48">
        <v>50</v>
      </c>
      <c r="K40" s="48">
        <v>50</v>
      </c>
      <c r="L40" s="48">
        <f t="shared" si="11"/>
        <v>200</v>
      </c>
      <c r="M40" s="48">
        <f t="shared" si="12"/>
        <v>200</v>
      </c>
      <c r="N40" s="48">
        <f t="shared" si="13"/>
        <v>849.08100000000002</v>
      </c>
      <c r="O40" s="137" t="s">
        <v>29</v>
      </c>
    </row>
    <row r="41" spans="1:17" ht="30" x14ac:dyDescent="0.25">
      <c r="A41" s="60">
        <v>7</v>
      </c>
      <c r="B41" s="68" t="s">
        <v>209</v>
      </c>
      <c r="C41" s="65" t="s">
        <v>210</v>
      </c>
      <c r="D41" s="65" t="s">
        <v>177</v>
      </c>
      <c r="E41" s="48">
        <v>805.56899999999996</v>
      </c>
      <c r="F41" s="48">
        <v>45</v>
      </c>
      <c r="G41" s="48">
        <v>45</v>
      </c>
      <c r="H41" s="48">
        <v>85</v>
      </c>
      <c r="I41" s="48">
        <v>85</v>
      </c>
      <c r="J41" s="48">
        <v>50</v>
      </c>
      <c r="K41" s="48">
        <v>50</v>
      </c>
      <c r="L41" s="48">
        <f t="shared" si="11"/>
        <v>180</v>
      </c>
      <c r="M41" s="48">
        <f t="shared" si="12"/>
        <v>180</v>
      </c>
      <c r="N41" s="48">
        <f t="shared" si="13"/>
        <v>985.56899999999996</v>
      </c>
      <c r="O41" s="137" t="s">
        <v>71</v>
      </c>
    </row>
    <row r="42" spans="1:17" ht="30" x14ac:dyDescent="0.25">
      <c r="A42" s="60">
        <v>8</v>
      </c>
      <c r="B42" s="68" t="s">
        <v>232</v>
      </c>
      <c r="C42" s="65" t="s">
        <v>233</v>
      </c>
      <c r="D42" s="65" t="s">
        <v>177</v>
      </c>
      <c r="E42" s="48">
        <v>808.03700000000003</v>
      </c>
      <c r="F42" s="48">
        <v>47</v>
      </c>
      <c r="G42" s="48">
        <v>47</v>
      </c>
      <c r="H42" s="48">
        <v>100</v>
      </c>
      <c r="I42" s="48">
        <v>100</v>
      </c>
      <c r="J42" s="48">
        <v>48</v>
      </c>
      <c r="K42" s="48">
        <v>48</v>
      </c>
      <c r="L42" s="48">
        <f t="shared" si="11"/>
        <v>195</v>
      </c>
      <c r="M42" s="48">
        <f t="shared" si="12"/>
        <v>195</v>
      </c>
      <c r="N42" s="48">
        <f t="shared" si="13"/>
        <v>1003.037</v>
      </c>
      <c r="O42" s="137" t="s">
        <v>71</v>
      </c>
    </row>
    <row r="43" spans="1:17" ht="30" x14ac:dyDescent="0.25">
      <c r="A43" s="60">
        <v>9</v>
      </c>
      <c r="B43" s="68" t="s">
        <v>236</v>
      </c>
      <c r="C43" s="65" t="s">
        <v>237</v>
      </c>
      <c r="D43" s="65" t="s">
        <v>177</v>
      </c>
      <c r="E43" s="48">
        <v>572.37300000000005</v>
      </c>
      <c r="F43" s="48">
        <v>45</v>
      </c>
      <c r="G43" s="48">
        <v>45</v>
      </c>
      <c r="H43" s="48">
        <v>95</v>
      </c>
      <c r="I43" s="48">
        <v>95</v>
      </c>
      <c r="J43" s="48">
        <v>50</v>
      </c>
      <c r="K43" s="48">
        <v>50</v>
      </c>
      <c r="L43" s="48">
        <f t="shared" si="11"/>
        <v>190</v>
      </c>
      <c r="M43" s="48">
        <f t="shared" si="12"/>
        <v>190</v>
      </c>
      <c r="N43" s="48">
        <f>E43+M43</f>
        <v>762.37300000000005</v>
      </c>
      <c r="O43" s="137" t="s">
        <v>69</v>
      </c>
    </row>
    <row r="45" spans="1:17" ht="15.75" x14ac:dyDescent="0.25">
      <c r="A45" s="147" t="s">
        <v>97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</row>
    <row r="46" spans="1:17" ht="15.75" x14ac:dyDescent="0.25">
      <c r="A46" s="100"/>
      <c r="O46" s="136"/>
      <c r="P46" s="6"/>
      <c r="Q46" s="6"/>
    </row>
    <row r="47" spans="1:17" ht="105" x14ac:dyDescent="0.25">
      <c r="A47" s="8" t="s">
        <v>0</v>
      </c>
      <c r="B47" s="5" t="s">
        <v>1</v>
      </c>
      <c r="C47" s="5" t="s">
        <v>35</v>
      </c>
      <c r="D47" s="5" t="s">
        <v>2</v>
      </c>
      <c r="E47" s="71" t="s">
        <v>6</v>
      </c>
      <c r="F47" s="158" t="s">
        <v>7</v>
      </c>
      <c r="G47" s="159"/>
      <c r="H47" s="159"/>
      <c r="I47" s="160"/>
      <c r="J47" s="158" t="s">
        <v>8</v>
      </c>
      <c r="K47" s="160"/>
      <c r="L47" s="72" t="s">
        <v>9</v>
      </c>
      <c r="M47" s="72" t="s">
        <v>10</v>
      </c>
      <c r="N47" s="138" t="s">
        <v>11</v>
      </c>
      <c r="O47" s="136"/>
      <c r="P47" s="6"/>
      <c r="Q47" s="6"/>
    </row>
    <row r="48" spans="1:17" ht="110.45" customHeight="1" x14ac:dyDescent="0.25">
      <c r="A48" s="155" t="s">
        <v>287</v>
      </c>
      <c r="B48" s="155"/>
      <c r="C48" s="155"/>
      <c r="D48" s="155"/>
      <c r="E48" s="156"/>
      <c r="F48" s="55" t="s">
        <v>12</v>
      </c>
      <c r="G48" s="55" t="s">
        <v>13</v>
      </c>
      <c r="H48" s="55" t="s">
        <v>14</v>
      </c>
      <c r="I48" s="55" t="s">
        <v>15</v>
      </c>
      <c r="J48" s="55" t="s">
        <v>16</v>
      </c>
      <c r="K48" s="55" t="s">
        <v>13</v>
      </c>
      <c r="L48" s="56"/>
      <c r="M48" s="57"/>
      <c r="N48" s="139"/>
      <c r="O48" s="136"/>
      <c r="P48" s="6"/>
      <c r="Q48" s="6"/>
    </row>
    <row r="49" spans="1:17" ht="30" x14ac:dyDescent="0.25">
      <c r="A49" s="60">
        <v>1</v>
      </c>
      <c r="B49" s="87" t="s">
        <v>288</v>
      </c>
      <c r="C49" s="134" t="s">
        <v>289</v>
      </c>
      <c r="D49" s="108" t="s">
        <v>277</v>
      </c>
      <c r="E49" s="101">
        <v>335.88499999999999</v>
      </c>
      <c r="F49" s="118">
        <v>40</v>
      </c>
      <c r="G49" s="118">
        <f>F49*G51/F51</f>
        <v>44.444444444444443</v>
      </c>
      <c r="H49" s="118">
        <v>80</v>
      </c>
      <c r="I49" s="118">
        <v>80</v>
      </c>
      <c r="J49" s="118">
        <v>50</v>
      </c>
      <c r="K49" s="118">
        <v>50</v>
      </c>
      <c r="L49" s="118">
        <f>F49+H49+J49</f>
        <v>170</v>
      </c>
      <c r="M49" s="118">
        <f>G49+I49+K49</f>
        <v>174.44444444444446</v>
      </c>
      <c r="N49" s="106">
        <f>E49+M49</f>
        <v>510.32944444444445</v>
      </c>
      <c r="O49" s="137" t="s">
        <v>68</v>
      </c>
      <c r="P49" s="6"/>
      <c r="Q49" s="6"/>
    </row>
    <row r="50" spans="1:17" x14ac:dyDescent="0.25">
      <c r="A50" s="60">
        <v>2</v>
      </c>
      <c r="B50" s="38" t="s">
        <v>290</v>
      </c>
      <c r="C50" s="91" t="s">
        <v>291</v>
      </c>
      <c r="D50" s="87" t="s">
        <v>282</v>
      </c>
      <c r="E50" s="102">
        <v>526.02099999999996</v>
      </c>
      <c r="F50" s="102"/>
      <c r="G50" s="102"/>
      <c r="H50" s="102"/>
      <c r="I50" s="102"/>
      <c r="J50" s="102" t="s">
        <v>382</v>
      </c>
      <c r="K50" s="102"/>
      <c r="L50" s="102"/>
      <c r="M50" s="102"/>
      <c r="N50" s="102"/>
    </row>
    <row r="51" spans="1:17" ht="26.25" x14ac:dyDescent="0.25">
      <c r="A51" s="60">
        <v>3</v>
      </c>
      <c r="B51" s="38" t="s">
        <v>292</v>
      </c>
      <c r="C51" s="105" t="s">
        <v>293</v>
      </c>
      <c r="D51" s="83" t="s">
        <v>264</v>
      </c>
      <c r="E51" s="102">
        <v>403.483</v>
      </c>
      <c r="F51" s="102">
        <v>45</v>
      </c>
      <c r="G51" s="102">
        <v>50</v>
      </c>
      <c r="H51" s="102">
        <v>100</v>
      </c>
      <c r="I51" s="102">
        <v>100</v>
      </c>
      <c r="J51" s="102">
        <v>50</v>
      </c>
      <c r="K51" s="102">
        <v>50</v>
      </c>
      <c r="L51" s="102">
        <f>F51+H51+J51</f>
        <v>195</v>
      </c>
      <c r="M51" s="102">
        <f>G51+I51+K51</f>
        <v>200</v>
      </c>
      <c r="N51" s="102">
        <f>E51+M51</f>
        <v>603.48299999999995</v>
      </c>
      <c r="O51" s="137" t="s">
        <v>68</v>
      </c>
    </row>
    <row r="52" spans="1:17" x14ac:dyDescent="0.25">
      <c r="A52" s="60">
        <v>4</v>
      </c>
      <c r="B52" s="43" t="s">
        <v>294</v>
      </c>
      <c r="C52" s="43" t="s">
        <v>295</v>
      </c>
      <c r="D52" s="87" t="s">
        <v>282</v>
      </c>
      <c r="E52" s="102">
        <v>460.93599999999998</v>
      </c>
      <c r="F52" s="102">
        <v>40</v>
      </c>
      <c r="G52" s="102">
        <f>F52*G51/F51</f>
        <v>44.444444444444443</v>
      </c>
      <c r="H52" s="102">
        <v>80</v>
      </c>
      <c r="I52" s="102">
        <v>80</v>
      </c>
      <c r="J52" s="102">
        <v>50</v>
      </c>
      <c r="K52" s="102">
        <v>50</v>
      </c>
      <c r="L52" s="102">
        <f t="shared" ref="L52:L53" si="14">F52+H52+J52</f>
        <v>170</v>
      </c>
      <c r="M52" s="102">
        <f t="shared" ref="M52:M53" si="15">G52+I52+K52</f>
        <v>174.44444444444446</v>
      </c>
      <c r="N52" s="102">
        <f t="shared" ref="N52:N53" si="16">E52+M52</f>
        <v>635.38044444444449</v>
      </c>
      <c r="O52" s="137" t="s">
        <v>68</v>
      </c>
    </row>
    <row r="53" spans="1:17" x14ac:dyDescent="0.25">
      <c r="A53" s="60">
        <v>5</v>
      </c>
      <c r="B53" s="43" t="s">
        <v>236</v>
      </c>
      <c r="C53" s="107" t="s">
        <v>237</v>
      </c>
      <c r="D53" s="43" t="s">
        <v>177</v>
      </c>
      <c r="E53" s="102">
        <v>644.20799999999997</v>
      </c>
      <c r="F53" s="102">
        <v>45</v>
      </c>
      <c r="G53" s="102">
        <f>F53*G51/F51</f>
        <v>50</v>
      </c>
      <c r="H53" s="102">
        <v>95</v>
      </c>
      <c r="I53" s="102">
        <v>95</v>
      </c>
      <c r="J53" s="102">
        <v>50</v>
      </c>
      <c r="K53" s="102">
        <v>50</v>
      </c>
      <c r="L53" s="102">
        <f t="shared" si="14"/>
        <v>190</v>
      </c>
      <c r="M53" s="102">
        <f t="shared" si="15"/>
        <v>195</v>
      </c>
      <c r="N53" s="102">
        <f t="shared" si="16"/>
        <v>839.20799999999997</v>
      </c>
      <c r="O53" s="137" t="s">
        <v>68</v>
      </c>
    </row>
    <row r="55" spans="1:17" ht="15.75" x14ac:dyDescent="0.25">
      <c r="A55" s="147" t="s">
        <v>97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17" ht="15.75" x14ac:dyDescent="0.25">
      <c r="A56" s="100"/>
      <c r="O56" s="136"/>
      <c r="P56" s="6"/>
      <c r="Q56" s="6"/>
    </row>
    <row r="57" spans="1:17" ht="105" x14ac:dyDescent="0.25">
      <c r="A57" s="8" t="s">
        <v>0</v>
      </c>
      <c r="B57" s="5" t="s">
        <v>1</v>
      </c>
      <c r="C57" s="5" t="s">
        <v>35</v>
      </c>
      <c r="D57" s="5" t="s">
        <v>2</v>
      </c>
      <c r="E57" s="71" t="s">
        <v>6</v>
      </c>
      <c r="F57" s="158" t="s">
        <v>7</v>
      </c>
      <c r="G57" s="159"/>
      <c r="H57" s="159"/>
      <c r="I57" s="160"/>
      <c r="J57" s="158" t="s">
        <v>8</v>
      </c>
      <c r="K57" s="160"/>
      <c r="L57" s="72" t="s">
        <v>9</v>
      </c>
      <c r="M57" s="72" t="s">
        <v>10</v>
      </c>
      <c r="N57" s="138" t="s">
        <v>11</v>
      </c>
      <c r="O57" s="136"/>
      <c r="P57" s="6"/>
      <c r="Q57" s="6"/>
    </row>
    <row r="58" spans="1:17" ht="110.45" customHeight="1" x14ac:dyDescent="0.25">
      <c r="A58" s="155" t="s">
        <v>296</v>
      </c>
      <c r="B58" s="155"/>
      <c r="C58" s="155"/>
      <c r="D58" s="155"/>
      <c r="E58" s="156"/>
      <c r="F58" s="55" t="s">
        <v>12</v>
      </c>
      <c r="G58" s="55" t="s">
        <v>13</v>
      </c>
      <c r="H58" s="55" t="s">
        <v>14</v>
      </c>
      <c r="I58" s="55" t="s">
        <v>15</v>
      </c>
      <c r="J58" s="55" t="s">
        <v>16</v>
      </c>
      <c r="K58" s="55" t="s">
        <v>13</v>
      </c>
      <c r="L58" s="56"/>
      <c r="M58" s="57"/>
      <c r="N58" s="139"/>
      <c r="O58" s="136"/>
      <c r="P58" s="6"/>
      <c r="Q58" s="6"/>
    </row>
    <row r="59" spans="1:17" ht="30" x14ac:dyDescent="0.25">
      <c r="A59" s="60">
        <v>1</v>
      </c>
      <c r="B59" s="68" t="s">
        <v>222</v>
      </c>
      <c r="C59" s="65" t="s">
        <v>223</v>
      </c>
      <c r="D59" s="65" t="s">
        <v>177</v>
      </c>
      <c r="E59" s="101">
        <v>228.56299999999999</v>
      </c>
      <c r="F59" s="45">
        <v>50</v>
      </c>
      <c r="G59" s="45">
        <v>50</v>
      </c>
      <c r="H59" s="45">
        <v>100</v>
      </c>
      <c r="I59" s="45">
        <v>100</v>
      </c>
      <c r="J59" s="45">
        <v>50</v>
      </c>
      <c r="K59" s="45">
        <v>50</v>
      </c>
      <c r="L59" s="51">
        <f>F59+H59+J59</f>
        <v>200</v>
      </c>
      <c r="M59" s="52">
        <f>G59+I59+K59</f>
        <v>200</v>
      </c>
      <c r="N59" s="53">
        <f>E59+M59</f>
        <v>428.56299999999999</v>
      </c>
      <c r="O59" s="137" t="s">
        <v>69</v>
      </c>
      <c r="P59" s="6"/>
      <c r="Q59" s="6"/>
    </row>
    <row r="60" spans="1:17" x14ac:dyDescent="0.25">
      <c r="A60" s="60">
        <v>2</v>
      </c>
      <c r="B60" s="68" t="s">
        <v>294</v>
      </c>
      <c r="C60" s="65" t="s">
        <v>295</v>
      </c>
      <c r="D60" s="65" t="s">
        <v>282</v>
      </c>
      <c r="E60" s="102">
        <v>383.84800000000001</v>
      </c>
      <c r="F60" s="48">
        <v>40</v>
      </c>
      <c r="G60" s="48">
        <v>40</v>
      </c>
      <c r="H60" s="48">
        <v>80</v>
      </c>
      <c r="I60" s="48">
        <v>80</v>
      </c>
      <c r="J60" s="48">
        <v>50</v>
      </c>
      <c r="K60" s="48">
        <v>50</v>
      </c>
      <c r="L60" s="51">
        <f t="shared" ref="L60:L65" si="17">F60+H60+J60</f>
        <v>170</v>
      </c>
      <c r="M60" s="52">
        <f t="shared" ref="M60:M65" si="18">G60+I60+K60</f>
        <v>170</v>
      </c>
      <c r="N60" s="53">
        <f t="shared" ref="N60:N65" si="19">E60+M60</f>
        <v>553.84799999999996</v>
      </c>
      <c r="O60" s="137" t="s">
        <v>69</v>
      </c>
    </row>
    <row r="61" spans="1:17" x14ac:dyDescent="0.25">
      <c r="A61" s="60">
        <v>3</v>
      </c>
      <c r="B61" s="68" t="s">
        <v>297</v>
      </c>
      <c r="C61" s="65" t="s">
        <v>298</v>
      </c>
      <c r="D61" s="65" t="s">
        <v>282</v>
      </c>
      <c r="E61" s="102">
        <v>108.45699999999999</v>
      </c>
      <c r="F61" s="48">
        <v>38</v>
      </c>
      <c r="G61" s="48">
        <v>38</v>
      </c>
      <c r="H61" s="48">
        <v>75</v>
      </c>
      <c r="I61" s="48">
        <v>75</v>
      </c>
      <c r="J61" s="48">
        <v>45</v>
      </c>
      <c r="K61" s="48">
        <v>45</v>
      </c>
      <c r="L61" s="51">
        <f t="shared" si="17"/>
        <v>158</v>
      </c>
      <c r="M61" s="52">
        <f t="shared" si="18"/>
        <v>158</v>
      </c>
      <c r="N61" s="53">
        <f t="shared" si="19"/>
        <v>266.45699999999999</v>
      </c>
      <c r="O61" s="137" t="s">
        <v>29</v>
      </c>
    </row>
    <row r="62" spans="1:17" ht="45" x14ac:dyDescent="0.25">
      <c r="A62" s="60">
        <v>4</v>
      </c>
      <c r="B62" s="109" t="s">
        <v>292</v>
      </c>
      <c r="C62" s="110" t="s">
        <v>293</v>
      </c>
      <c r="D62" s="111" t="s">
        <v>264</v>
      </c>
      <c r="E62" s="102">
        <v>195.96199999999999</v>
      </c>
      <c r="F62" s="48">
        <v>45</v>
      </c>
      <c r="G62" s="48">
        <v>45</v>
      </c>
      <c r="H62" s="48">
        <v>100</v>
      </c>
      <c r="I62" s="48">
        <v>100</v>
      </c>
      <c r="J62" s="48">
        <v>50</v>
      </c>
      <c r="K62" s="48">
        <v>50</v>
      </c>
      <c r="L62" s="51">
        <f t="shared" si="17"/>
        <v>195</v>
      </c>
      <c r="M62" s="52">
        <f t="shared" si="18"/>
        <v>195</v>
      </c>
      <c r="N62" s="53">
        <f t="shared" si="19"/>
        <v>390.96199999999999</v>
      </c>
      <c r="O62" s="137" t="s">
        <v>69</v>
      </c>
    </row>
    <row r="63" spans="1:17" x14ac:dyDescent="0.25">
      <c r="A63" s="60">
        <v>5</v>
      </c>
      <c r="B63" s="68" t="s">
        <v>299</v>
      </c>
      <c r="C63" s="65" t="s">
        <v>300</v>
      </c>
      <c r="D63" s="65" t="s">
        <v>270</v>
      </c>
      <c r="E63" s="48">
        <v>422.61599999999999</v>
      </c>
      <c r="F63" s="48">
        <v>40</v>
      </c>
      <c r="G63" s="48">
        <v>40</v>
      </c>
      <c r="H63" s="48">
        <v>80</v>
      </c>
      <c r="I63" s="48">
        <v>80</v>
      </c>
      <c r="J63" s="48">
        <v>40</v>
      </c>
      <c r="K63" s="48">
        <v>40</v>
      </c>
      <c r="L63" s="51">
        <f t="shared" si="17"/>
        <v>160</v>
      </c>
      <c r="M63" s="52">
        <f t="shared" si="18"/>
        <v>160</v>
      </c>
      <c r="N63" s="53">
        <f t="shared" si="19"/>
        <v>582.61599999999999</v>
      </c>
      <c r="O63" s="137" t="s">
        <v>68</v>
      </c>
    </row>
    <row r="64" spans="1:17" x14ac:dyDescent="0.25">
      <c r="A64" s="60">
        <v>6</v>
      </c>
      <c r="B64" s="112" t="s">
        <v>301</v>
      </c>
      <c r="C64" s="65" t="s">
        <v>302</v>
      </c>
      <c r="D64" s="65" t="s">
        <v>270</v>
      </c>
      <c r="E64" s="48">
        <v>35.814999999999998</v>
      </c>
      <c r="F64" s="48">
        <v>40</v>
      </c>
      <c r="G64" s="48">
        <v>40</v>
      </c>
      <c r="H64" s="48">
        <v>80</v>
      </c>
      <c r="I64" s="48">
        <v>80</v>
      </c>
      <c r="J64" s="48">
        <v>40</v>
      </c>
      <c r="K64" s="48">
        <v>40</v>
      </c>
      <c r="L64" s="51">
        <f t="shared" si="17"/>
        <v>160</v>
      </c>
      <c r="M64" s="52">
        <f t="shared" si="18"/>
        <v>160</v>
      </c>
      <c r="N64" s="53">
        <f t="shared" si="19"/>
        <v>195.815</v>
      </c>
      <c r="O64" s="137" t="s">
        <v>29</v>
      </c>
    </row>
    <row r="65" spans="1:15" x14ac:dyDescent="0.25">
      <c r="A65" s="60">
        <v>7</v>
      </c>
      <c r="B65" s="112" t="s">
        <v>303</v>
      </c>
      <c r="C65" s="65" t="s">
        <v>304</v>
      </c>
      <c r="D65" s="65" t="s">
        <v>270</v>
      </c>
      <c r="E65" s="48">
        <v>428.65499999999997</v>
      </c>
      <c r="F65" s="48">
        <v>50</v>
      </c>
      <c r="G65" s="48">
        <v>50</v>
      </c>
      <c r="H65" s="48">
        <v>100</v>
      </c>
      <c r="I65" s="48">
        <v>100</v>
      </c>
      <c r="J65" s="48">
        <v>45</v>
      </c>
      <c r="K65" s="48">
        <v>45</v>
      </c>
      <c r="L65" s="51">
        <f t="shared" si="17"/>
        <v>195</v>
      </c>
      <c r="M65" s="52">
        <f t="shared" si="18"/>
        <v>195</v>
      </c>
      <c r="N65" s="53">
        <f t="shared" si="19"/>
        <v>623.65499999999997</v>
      </c>
      <c r="O65" s="137" t="s">
        <v>69</v>
      </c>
    </row>
  </sheetData>
  <sheetProtection algorithmName="SHA-512" hashValue="bbwssccD2V7RuHwWOkVKBjfGzz8CzSvzaPntTw4Jyp3fyvoDW1Nh8ssXQQy9zb/TGaMqC9+qZ5OJCczuXpdhig==" saltValue="YzskqF42zJs7SkWs0uo36w==" spinCount="100000" sheet="1" objects="1" scenarios="1"/>
  <mergeCells count="20">
    <mergeCell ref="F57:I57"/>
    <mergeCell ref="J57:K57"/>
    <mergeCell ref="A58:E58"/>
    <mergeCell ref="A45:Q45"/>
    <mergeCell ref="F47:I47"/>
    <mergeCell ref="J47:K47"/>
    <mergeCell ref="A48:E48"/>
    <mergeCell ref="A55:Q55"/>
    <mergeCell ref="A31:Q31"/>
    <mergeCell ref="F33:I33"/>
    <mergeCell ref="J33:K33"/>
    <mergeCell ref="A34:E34"/>
    <mergeCell ref="A14:E14"/>
    <mergeCell ref="F13:I13"/>
    <mergeCell ref="J13:K13"/>
    <mergeCell ref="A1:Q1"/>
    <mergeCell ref="F3:I3"/>
    <mergeCell ref="J3:K3"/>
    <mergeCell ref="A4:E4"/>
    <mergeCell ref="A11:Q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0"/>
  <sheetViews>
    <sheetView topLeftCell="A16" zoomScale="106" zoomScaleNormal="106" workbookViewId="0">
      <selection activeCell="B38" sqref="B38"/>
    </sheetView>
  </sheetViews>
  <sheetFormatPr defaultRowHeight="15" x14ac:dyDescent="0.25"/>
  <cols>
    <col min="2" max="2" width="9.7109375" customWidth="1"/>
    <col min="3" max="3" width="14.7109375" customWidth="1"/>
    <col min="4" max="4" width="16.7109375" customWidth="1"/>
    <col min="5" max="5" width="18.28515625" customWidth="1"/>
    <col min="7" max="7" width="11.42578125" bestFit="1" customWidth="1"/>
    <col min="10" max="10" width="16.28515625" customWidth="1"/>
    <col min="12" max="12" width="11.7109375" customWidth="1"/>
    <col min="13" max="13" width="12.28515625" customWidth="1"/>
    <col min="14" max="14" width="15.7109375" customWidth="1"/>
  </cols>
  <sheetData>
    <row r="1" spans="1:18" ht="15.75" x14ac:dyDescent="0.25">
      <c r="A1" s="147" t="s">
        <v>119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5.75" x14ac:dyDescent="0.25">
      <c r="A2" s="39"/>
      <c r="O2" s="6"/>
      <c r="P2" s="6"/>
      <c r="Q2" s="6"/>
      <c r="R2" s="6"/>
    </row>
    <row r="3" spans="1:18" ht="90" x14ac:dyDescent="0.25">
      <c r="A3" s="8" t="s">
        <v>0</v>
      </c>
      <c r="B3" s="5" t="s">
        <v>1</v>
      </c>
      <c r="C3" s="5" t="s">
        <v>35</v>
      </c>
      <c r="D3" s="5" t="s">
        <v>2</v>
      </c>
      <c r="E3" s="71" t="s">
        <v>6</v>
      </c>
      <c r="F3" s="158" t="s">
        <v>7</v>
      </c>
      <c r="G3" s="159"/>
      <c r="H3" s="159"/>
      <c r="I3" s="160"/>
      <c r="J3" s="158" t="s">
        <v>8</v>
      </c>
      <c r="K3" s="160"/>
      <c r="L3" s="72" t="s">
        <v>9</v>
      </c>
      <c r="M3" s="72" t="s">
        <v>10</v>
      </c>
      <c r="N3" s="72" t="s">
        <v>11</v>
      </c>
      <c r="O3" s="6"/>
      <c r="P3" s="6"/>
      <c r="Q3" s="6"/>
      <c r="R3" s="6"/>
    </row>
    <row r="4" spans="1:18" ht="81.599999999999994" customHeight="1" x14ac:dyDescent="0.25">
      <c r="A4" s="155" t="s">
        <v>120</v>
      </c>
      <c r="B4" s="155"/>
      <c r="C4" s="155"/>
      <c r="D4" s="155"/>
      <c r="E4" s="156"/>
      <c r="F4" s="55" t="s">
        <v>12</v>
      </c>
      <c r="G4" s="55" t="s">
        <v>13</v>
      </c>
      <c r="H4" s="55" t="s">
        <v>14</v>
      </c>
      <c r="I4" s="55" t="s">
        <v>15</v>
      </c>
      <c r="J4" s="55" t="s">
        <v>16</v>
      </c>
      <c r="K4" s="55" t="s">
        <v>13</v>
      </c>
      <c r="L4" s="56"/>
      <c r="M4" s="57"/>
      <c r="N4" s="57"/>
      <c r="O4" s="6"/>
      <c r="P4" s="6"/>
      <c r="Q4" s="6"/>
      <c r="R4" s="6"/>
    </row>
    <row r="5" spans="1:18" ht="15.75" x14ac:dyDescent="0.25">
      <c r="A5" s="60">
        <v>1</v>
      </c>
      <c r="B5" s="50" t="s">
        <v>37</v>
      </c>
      <c r="C5" s="42" t="s">
        <v>38</v>
      </c>
      <c r="D5" s="43" t="s">
        <v>121</v>
      </c>
      <c r="E5" s="44">
        <v>1000</v>
      </c>
      <c r="F5" s="45">
        <v>15</v>
      </c>
      <c r="G5" s="45">
        <v>50</v>
      </c>
      <c r="H5" s="45">
        <v>65</v>
      </c>
      <c r="I5" s="45">
        <v>100</v>
      </c>
      <c r="J5" s="45">
        <v>50</v>
      </c>
      <c r="K5" s="45">
        <v>50</v>
      </c>
      <c r="L5" s="51">
        <f>F5+H5+J5</f>
        <v>130</v>
      </c>
      <c r="M5" s="52">
        <f>G5+I5+K5</f>
        <v>200</v>
      </c>
      <c r="N5" s="53">
        <f>E5+M5</f>
        <v>1200</v>
      </c>
      <c r="O5" t="s">
        <v>122</v>
      </c>
      <c r="Q5" s="6"/>
      <c r="R5" s="6"/>
    </row>
    <row r="7" spans="1:18" ht="15.75" x14ac:dyDescent="0.25">
      <c r="A7" s="147" t="s">
        <v>119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8" ht="15.75" x14ac:dyDescent="0.25">
      <c r="A8" s="39"/>
      <c r="O8" s="6"/>
      <c r="P8" s="6"/>
      <c r="Q8" s="6"/>
      <c r="R8" s="6"/>
    </row>
    <row r="9" spans="1:18" ht="90" x14ac:dyDescent="0.25">
      <c r="A9" s="8" t="s">
        <v>0</v>
      </c>
      <c r="B9" s="5" t="s">
        <v>1</v>
      </c>
      <c r="C9" s="5" t="s">
        <v>35</v>
      </c>
      <c r="D9" s="5" t="s">
        <v>2</v>
      </c>
      <c r="E9" s="71" t="s">
        <v>6</v>
      </c>
      <c r="F9" s="158" t="s">
        <v>7</v>
      </c>
      <c r="G9" s="159"/>
      <c r="H9" s="159"/>
      <c r="I9" s="160"/>
      <c r="J9" s="158" t="s">
        <v>8</v>
      </c>
      <c r="K9" s="160"/>
      <c r="L9" s="72" t="s">
        <v>9</v>
      </c>
      <c r="M9" s="72" t="s">
        <v>10</v>
      </c>
      <c r="N9" s="72" t="s">
        <v>11</v>
      </c>
      <c r="O9" s="6"/>
      <c r="P9" s="6"/>
      <c r="Q9" s="6"/>
      <c r="R9" s="6"/>
    </row>
    <row r="10" spans="1:18" ht="81.599999999999994" customHeight="1" x14ac:dyDescent="0.25">
      <c r="A10" s="155" t="s">
        <v>123</v>
      </c>
      <c r="B10" s="155"/>
      <c r="C10" s="155"/>
      <c r="D10" s="155"/>
      <c r="E10" s="156"/>
      <c r="F10" s="55" t="s">
        <v>12</v>
      </c>
      <c r="G10" s="55" t="s">
        <v>13</v>
      </c>
      <c r="H10" s="55" t="s">
        <v>14</v>
      </c>
      <c r="I10" s="55" t="s">
        <v>15</v>
      </c>
      <c r="J10" s="55" t="s">
        <v>16</v>
      </c>
      <c r="K10" s="55" t="s">
        <v>13</v>
      </c>
      <c r="L10" s="56"/>
      <c r="M10" s="57"/>
      <c r="N10" s="57"/>
      <c r="O10" s="6"/>
      <c r="P10" s="6"/>
      <c r="Q10" s="6"/>
      <c r="R10" s="6"/>
    </row>
    <row r="11" spans="1:18" ht="15.75" x14ac:dyDescent="0.25">
      <c r="A11" s="60">
        <v>1</v>
      </c>
      <c r="B11" s="50" t="s">
        <v>124</v>
      </c>
      <c r="C11" s="42" t="s">
        <v>125</v>
      </c>
      <c r="D11" s="43" t="s">
        <v>126</v>
      </c>
      <c r="E11" s="44">
        <v>371.29700000000003</v>
      </c>
      <c r="F11" s="118">
        <v>21</v>
      </c>
      <c r="G11" s="118">
        <f>F11*G12/F12</f>
        <v>23.333333333333332</v>
      </c>
      <c r="H11" s="118">
        <v>55</v>
      </c>
      <c r="I11" s="118">
        <f>H11*$I$21/$H$21</f>
        <v>61.111111111111114</v>
      </c>
      <c r="J11" s="118">
        <v>45</v>
      </c>
      <c r="K11" s="118">
        <v>45</v>
      </c>
      <c r="L11" s="118">
        <f>F11+H11+J11</f>
        <v>121</v>
      </c>
      <c r="M11" s="118">
        <f>G11+I11+K11</f>
        <v>129.44444444444446</v>
      </c>
      <c r="N11" s="106">
        <f>E11+M11</f>
        <v>500.74144444444448</v>
      </c>
      <c r="O11" t="s">
        <v>44</v>
      </c>
      <c r="Q11" s="133"/>
      <c r="R11" s="6"/>
    </row>
    <row r="12" spans="1:18" ht="15.75" x14ac:dyDescent="0.25">
      <c r="A12" s="77">
        <v>2</v>
      </c>
      <c r="B12" s="50" t="s">
        <v>127</v>
      </c>
      <c r="C12" s="42" t="s">
        <v>128</v>
      </c>
      <c r="D12" s="43" t="s">
        <v>126</v>
      </c>
      <c r="E12" s="48">
        <v>552.89200000000005</v>
      </c>
      <c r="F12" s="102">
        <v>45</v>
      </c>
      <c r="G12" s="102">
        <v>50</v>
      </c>
      <c r="H12" s="102">
        <v>80</v>
      </c>
      <c r="I12" s="118">
        <f t="shared" ref="I12:I20" si="0">H12*$I$21/$H$21</f>
        <v>88.888888888888886</v>
      </c>
      <c r="J12" s="102">
        <v>50</v>
      </c>
      <c r="K12" s="102">
        <v>50</v>
      </c>
      <c r="L12" s="118">
        <f t="shared" ref="L12:L30" si="1">F12+H12+J12</f>
        <v>175</v>
      </c>
      <c r="M12" s="118">
        <f t="shared" ref="M12:M30" si="2">G12+I12+K12</f>
        <v>188.88888888888889</v>
      </c>
      <c r="N12" s="106">
        <f t="shared" ref="N12:N30" si="3">E12+M12</f>
        <v>741.78088888888897</v>
      </c>
      <c r="O12" t="s">
        <v>141</v>
      </c>
    </row>
    <row r="13" spans="1:18" x14ac:dyDescent="0.25">
      <c r="A13" s="77">
        <v>3</v>
      </c>
      <c r="B13" s="50" t="s">
        <v>129</v>
      </c>
      <c r="C13" s="43" t="s">
        <v>130</v>
      </c>
      <c r="D13" s="43" t="s">
        <v>126</v>
      </c>
      <c r="E13" s="48">
        <v>123.819</v>
      </c>
      <c r="F13" s="102">
        <v>27</v>
      </c>
      <c r="G13" s="102">
        <f>F13*$G$12/$F$12</f>
        <v>30</v>
      </c>
      <c r="H13" s="102">
        <v>75</v>
      </c>
      <c r="I13" s="118">
        <f t="shared" si="0"/>
        <v>83.333333333333329</v>
      </c>
      <c r="J13" s="102">
        <v>50</v>
      </c>
      <c r="K13" s="102">
        <v>50</v>
      </c>
      <c r="L13" s="118">
        <f t="shared" si="1"/>
        <v>152</v>
      </c>
      <c r="M13" s="118">
        <f t="shared" si="2"/>
        <v>163.33333333333331</v>
      </c>
      <c r="N13" s="106">
        <f t="shared" si="3"/>
        <v>287.15233333333333</v>
      </c>
      <c r="O13" t="s">
        <v>43</v>
      </c>
    </row>
    <row r="14" spans="1:18" ht="15.75" x14ac:dyDescent="0.25">
      <c r="A14" s="77">
        <v>4</v>
      </c>
      <c r="B14" s="50" t="s">
        <v>116</v>
      </c>
      <c r="C14" s="42" t="s">
        <v>117</v>
      </c>
      <c r="D14" s="43" t="s">
        <v>126</v>
      </c>
      <c r="E14" s="48">
        <v>343.20600000000002</v>
      </c>
      <c r="F14" s="102">
        <v>29</v>
      </c>
      <c r="G14" s="102">
        <f t="shared" ref="G14:G30" si="4">F14*$G$12/$F$12</f>
        <v>32.222222222222221</v>
      </c>
      <c r="H14" s="102">
        <v>65</v>
      </c>
      <c r="I14" s="118">
        <f t="shared" si="0"/>
        <v>72.222222222222229</v>
      </c>
      <c r="J14" s="102">
        <v>50</v>
      </c>
      <c r="K14" s="102">
        <v>50</v>
      </c>
      <c r="L14" s="118">
        <f t="shared" si="1"/>
        <v>144</v>
      </c>
      <c r="M14" s="118">
        <f t="shared" si="2"/>
        <v>154.44444444444446</v>
      </c>
      <c r="N14" s="106">
        <f t="shared" si="3"/>
        <v>497.65044444444447</v>
      </c>
      <c r="O14" t="s">
        <v>40</v>
      </c>
    </row>
    <row r="15" spans="1:18" ht="15.75" x14ac:dyDescent="0.25">
      <c r="A15" s="77">
        <v>5</v>
      </c>
      <c r="B15" s="50" t="s">
        <v>131</v>
      </c>
      <c r="C15" s="42" t="s">
        <v>115</v>
      </c>
      <c r="D15" s="43" t="s">
        <v>126</v>
      </c>
      <c r="E15" s="48">
        <v>21.95</v>
      </c>
      <c r="F15" s="102">
        <v>5</v>
      </c>
      <c r="G15" s="102">
        <f t="shared" si="4"/>
        <v>5.5555555555555554</v>
      </c>
      <c r="H15" s="102">
        <v>40</v>
      </c>
      <c r="I15" s="118">
        <f t="shared" si="0"/>
        <v>44.444444444444443</v>
      </c>
      <c r="J15" s="102">
        <v>40</v>
      </c>
      <c r="K15" s="102">
        <v>40</v>
      </c>
      <c r="L15" s="118">
        <f t="shared" si="1"/>
        <v>85</v>
      </c>
      <c r="M15" s="118">
        <f t="shared" si="2"/>
        <v>90</v>
      </c>
      <c r="N15" s="106">
        <f t="shared" si="3"/>
        <v>111.95</v>
      </c>
      <c r="O15" t="s">
        <v>40</v>
      </c>
    </row>
    <row r="16" spans="1:18" ht="15.75" x14ac:dyDescent="0.25">
      <c r="A16" s="77">
        <v>6</v>
      </c>
      <c r="B16" s="50" t="s">
        <v>92</v>
      </c>
      <c r="C16" s="42" t="s">
        <v>96</v>
      </c>
      <c r="D16" s="43" t="s">
        <v>126</v>
      </c>
      <c r="E16" s="48">
        <v>481.24700000000001</v>
      </c>
      <c r="F16" s="102">
        <v>43</v>
      </c>
      <c r="G16" s="102">
        <f t="shared" si="4"/>
        <v>47.777777777777779</v>
      </c>
      <c r="H16" s="102">
        <v>55</v>
      </c>
      <c r="I16" s="118">
        <f t="shared" si="0"/>
        <v>61.111111111111114</v>
      </c>
      <c r="J16" s="102">
        <v>45</v>
      </c>
      <c r="K16" s="102">
        <v>45</v>
      </c>
      <c r="L16" s="118">
        <f t="shared" si="1"/>
        <v>143</v>
      </c>
      <c r="M16" s="118">
        <f t="shared" si="2"/>
        <v>153.88888888888889</v>
      </c>
      <c r="N16" s="106">
        <f t="shared" si="3"/>
        <v>635.13588888888887</v>
      </c>
      <c r="O16" t="s">
        <v>40</v>
      </c>
    </row>
    <row r="17" spans="1:18" ht="15.75" x14ac:dyDescent="0.25">
      <c r="A17" s="77">
        <v>7</v>
      </c>
      <c r="B17" s="50" t="s">
        <v>4</v>
      </c>
      <c r="C17" s="42" t="s">
        <v>132</v>
      </c>
      <c r="D17" s="43" t="s">
        <v>126</v>
      </c>
      <c r="E17" s="48">
        <v>152.482</v>
      </c>
      <c r="F17" s="102">
        <v>2</v>
      </c>
      <c r="G17" s="102">
        <f t="shared" si="4"/>
        <v>2.2222222222222223</v>
      </c>
      <c r="H17" s="102">
        <v>70</v>
      </c>
      <c r="I17" s="118">
        <f t="shared" si="0"/>
        <v>77.777777777777771</v>
      </c>
      <c r="J17" s="102">
        <v>45</v>
      </c>
      <c r="K17" s="102">
        <v>45</v>
      </c>
      <c r="L17" s="118">
        <f t="shared" si="1"/>
        <v>117</v>
      </c>
      <c r="M17" s="118">
        <f t="shared" si="2"/>
        <v>125</v>
      </c>
      <c r="N17" s="106">
        <f t="shared" si="3"/>
        <v>277.48199999999997</v>
      </c>
      <c r="O17" t="s">
        <v>141</v>
      </c>
    </row>
    <row r="18" spans="1:18" ht="15.75" x14ac:dyDescent="0.25">
      <c r="A18" s="77">
        <v>8</v>
      </c>
      <c r="B18" s="50" t="s">
        <v>79</v>
      </c>
      <c r="C18" s="42" t="s">
        <v>81</v>
      </c>
      <c r="D18" s="43" t="s">
        <v>126</v>
      </c>
      <c r="E18" s="48">
        <v>370.53</v>
      </c>
      <c r="F18" s="102">
        <v>26</v>
      </c>
      <c r="G18" s="102">
        <f t="shared" si="4"/>
        <v>28.888888888888889</v>
      </c>
      <c r="H18" s="102">
        <v>70</v>
      </c>
      <c r="I18" s="118">
        <f t="shared" si="0"/>
        <v>77.777777777777771</v>
      </c>
      <c r="J18" s="102">
        <v>50</v>
      </c>
      <c r="K18" s="102">
        <v>50</v>
      </c>
      <c r="L18" s="118">
        <f t="shared" si="1"/>
        <v>146</v>
      </c>
      <c r="M18" s="118">
        <f t="shared" si="2"/>
        <v>156.66666666666666</v>
      </c>
      <c r="N18" s="106">
        <f t="shared" si="3"/>
        <v>527.1966666666666</v>
      </c>
      <c r="O18" t="s">
        <v>3</v>
      </c>
      <c r="Q18" s="131"/>
    </row>
    <row r="19" spans="1:18" ht="15.75" x14ac:dyDescent="0.25">
      <c r="A19" s="77">
        <v>9</v>
      </c>
      <c r="B19" s="50" t="s">
        <v>108</v>
      </c>
      <c r="C19" s="42" t="s">
        <v>109</v>
      </c>
      <c r="D19" s="43" t="s">
        <v>126</v>
      </c>
      <c r="E19" s="48">
        <v>380.11</v>
      </c>
      <c r="F19" s="102">
        <v>0</v>
      </c>
      <c r="G19" s="102">
        <f t="shared" si="4"/>
        <v>0</v>
      </c>
      <c r="H19" s="102">
        <v>65</v>
      </c>
      <c r="I19" s="118">
        <f t="shared" si="0"/>
        <v>72.222222222222229</v>
      </c>
      <c r="J19" s="102">
        <v>50</v>
      </c>
      <c r="K19" s="102">
        <v>50</v>
      </c>
      <c r="L19" s="118">
        <f t="shared" si="1"/>
        <v>115</v>
      </c>
      <c r="M19" s="118">
        <f t="shared" si="2"/>
        <v>122.22222222222223</v>
      </c>
      <c r="N19" s="106">
        <f t="shared" si="3"/>
        <v>502.33222222222224</v>
      </c>
      <c r="O19" t="s">
        <v>141</v>
      </c>
      <c r="Q19" s="132"/>
    </row>
    <row r="20" spans="1:18" ht="15.75" x14ac:dyDescent="0.25">
      <c r="A20" s="77">
        <v>10</v>
      </c>
      <c r="B20" s="50" t="s">
        <v>133</v>
      </c>
      <c r="C20" s="42" t="s">
        <v>134</v>
      </c>
      <c r="D20" s="43" t="s">
        <v>126</v>
      </c>
      <c r="E20" s="48">
        <v>127.566</v>
      </c>
      <c r="F20" s="102">
        <v>6</v>
      </c>
      <c r="G20" s="102">
        <f t="shared" si="4"/>
        <v>6.666666666666667</v>
      </c>
      <c r="H20" s="102">
        <v>65</v>
      </c>
      <c r="I20" s="118">
        <f t="shared" si="0"/>
        <v>72.222222222222229</v>
      </c>
      <c r="J20" s="102">
        <v>50</v>
      </c>
      <c r="K20" s="102">
        <v>50</v>
      </c>
      <c r="L20" s="118">
        <f t="shared" si="1"/>
        <v>121</v>
      </c>
      <c r="M20" s="118">
        <f t="shared" si="2"/>
        <v>128.88888888888891</v>
      </c>
      <c r="N20" s="106">
        <f t="shared" si="3"/>
        <v>256.45488888888895</v>
      </c>
      <c r="O20" t="s">
        <v>43</v>
      </c>
    </row>
    <row r="21" spans="1:18" ht="15.75" x14ac:dyDescent="0.25">
      <c r="A21" s="77">
        <v>11</v>
      </c>
      <c r="B21" s="50" t="s">
        <v>78</v>
      </c>
      <c r="C21" s="42" t="s">
        <v>53</v>
      </c>
      <c r="D21" s="43" t="s">
        <v>126</v>
      </c>
      <c r="E21" s="48">
        <v>608.79200000000003</v>
      </c>
      <c r="F21" s="102">
        <v>28</v>
      </c>
      <c r="G21" s="102">
        <f t="shared" si="4"/>
        <v>31.111111111111111</v>
      </c>
      <c r="H21" s="102">
        <v>90</v>
      </c>
      <c r="I21" s="102">
        <v>100</v>
      </c>
      <c r="J21" s="102">
        <v>50</v>
      </c>
      <c r="K21" s="102">
        <v>50</v>
      </c>
      <c r="L21" s="118">
        <f t="shared" si="1"/>
        <v>168</v>
      </c>
      <c r="M21" s="118">
        <f t="shared" si="2"/>
        <v>181.11111111111111</v>
      </c>
      <c r="N21" s="106">
        <f t="shared" si="3"/>
        <v>789.90311111111112</v>
      </c>
      <c r="O21" t="s">
        <v>141</v>
      </c>
    </row>
    <row r="22" spans="1:18" ht="15.75" x14ac:dyDescent="0.25">
      <c r="A22" s="77">
        <v>12</v>
      </c>
      <c r="B22" s="50" t="s">
        <v>80</v>
      </c>
      <c r="C22" s="42" t="s">
        <v>54</v>
      </c>
      <c r="D22" s="43" t="s">
        <v>126</v>
      </c>
      <c r="E22" s="48">
        <v>113.218</v>
      </c>
      <c r="F22" s="102">
        <v>6</v>
      </c>
      <c r="G22" s="102">
        <f t="shared" si="4"/>
        <v>6.666666666666667</v>
      </c>
      <c r="H22" s="102">
        <v>70</v>
      </c>
      <c r="I22" s="102">
        <f>H22*$I$21/$H$21</f>
        <v>77.777777777777771</v>
      </c>
      <c r="J22" s="102">
        <v>45</v>
      </c>
      <c r="K22" s="102">
        <v>45</v>
      </c>
      <c r="L22" s="118">
        <f t="shared" si="1"/>
        <v>121</v>
      </c>
      <c r="M22" s="118">
        <f t="shared" si="2"/>
        <v>129.44444444444446</v>
      </c>
      <c r="N22" s="106">
        <f t="shared" si="3"/>
        <v>242.66244444444447</v>
      </c>
      <c r="O22" t="s">
        <v>44</v>
      </c>
    </row>
    <row r="23" spans="1:18" ht="15.75" x14ac:dyDescent="0.25">
      <c r="A23" s="77">
        <v>13</v>
      </c>
      <c r="B23" s="50" t="s">
        <v>5</v>
      </c>
      <c r="C23" s="42" t="s">
        <v>55</v>
      </c>
      <c r="D23" s="43" t="s">
        <v>126</v>
      </c>
      <c r="E23" s="48">
        <v>178.285</v>
      </c>
      <c r="F23" s="102">
        <v>13</v>
      </c>
      <c r="G23" s="102">
        <f t="shared" si="4"/>
        <v>14.444444444444445</v>
      </c>
      <c r="H23" s="102">
        <v>70</v>
      </c>
      <c r="I23" s="102">
        <f t="shared" ref="I23:I30" si="5">H23*$I$21/$H$21</f>
        <v>77.777777777777771</v>
      </c>
      <c r="J23" s="102">
        <v>45</v>
      </c>
      <c r="K23" s="102">
        <v>45</v>
      </c>
      <c r="L23" s="118">
        <f t="shared" si="1"/>
        <v>128</v>
      </c>
      <c r="M23" s="118">
        <f t="shared" si="2"/>
        <v>137.22222222222223</v>
      </c>
      <c r="N23" s="106">
        <f t="shared" si="3"/>
        <v>315.50722222222225</v>
      </c>
      <c r="O23" t="s">
        <v>141</v>
      </c>
    </row>
    <row r="24" spans="1:18" ht="15.75" x14ac:dyDescent="0.25">
      <c r="A24" s="77">
        <v>14</v>
      </c>
      <c r="B24" s="50" t="s">
        <v>135</v>
      </c>
      <c r="C24" s="42" t="s">
        <v>136</v>
      </c>
      <c r="D24" s="43" t="s">
        <v>126</v>
      </c>
      <c r="E24" s="48">
        <v>396.63400000000001</v>
      </c>
      <c r="F24" s="102">
        <v>2</v>
      </c>
      <c r="G24" s="102">
        <f t="shared" si="4"/>
        <v>2.2222222222222223</v>
      </c>
      <c r="H24" s="102">
        <v>60</v>
      </c>
      <c r="I24" s="102">
        <f t="shared" si="5"/>
        <v>66.666666666666671</v>
      </c>
      <c r="J24" s="102">
        <v>45</v>
      </c>
      <c r="K24" s="102">
        <v>45</v>
      </c>
      <c r="L24" s="118">
        <f t="shared" si="1"/>
        <v>107</v>
      </c>
      <c r="M24" s="118">
        <f t="shared" si="2"/>
        <v>113.8888888888889</v>
      </c>
      <c r="N24" s="106">
        <f t="shared" si="3"/>
        <v>510.52288888888893</v>
      </c>
      <c r="O24" t="s">
        <v>44</v>
      </c>
      <c r="Q24" s="132"/>
    </row>
    <row r="25" spans="1:18" ht="15.75" x14ac:dyDescent="0.25">
      <c r="A25" s="77">
        <v>15</v>
      </c>
      <c r="B25" s="50" t="s">
        <v>110</v>
      </c>
      <c r="C25" s="42" t="s">
        <v>111</v>
      </c>
      <c r="D25" s="43" t="s">
        <v>126</v>
      </c>
      <c r="E25" s="48">
        <v>65.445999999999998</v>
      </c>
      <c r="F25" s="102">
        <v>3</v>
      </c>
      <c r="G25" s="102">
        <f t="shared" si="4"/>
        <v>3.3333333333333335</v>
      </c>
      <c r="H25" s="102">
        <v>75</v>
      </c>
      <c r="I25" s="102">
        <f t="shared" si="5"/>
        <v>83.333333333333329</v>
      </c>
      <c r="J25" s="102">
        <v>45</v>
      </c>
      <c r="K25" s="102">
        <v>45</v>
      </c>
      <c r="L25" s="118">
        <f t="shared" si="1"/>
        <v>123</v>
      </c>
      <c r="M25" s="118">
        <f t="shared" si="2"/>
        <v>131.66666666666666</v>
      </c>
      <c r="N25" s="106">
        <f t="shared" si="3"/>
        <v>197.11266666666666</v>
      </c>
      <c r="O25" t="s">
        <v>43</v>
      </c>
    </row>
    <row r="26" spans="1:18" ht="15.75" x14ac:dyDescent="0.25">
      <c r="A26" s="77">
        <v>16</v>
      </c>
      <c r="B26" s="78" t="s">
        <v>112</v>
      </c>
      <c r="C26" s="42" t="s">
        <v>113</v>
      </c>
      <c r="D26" s="43" t="s">
        <v>126</v>
      </c>
      <c r="E26" s="48">
        <v>476.80399999999997</v>
      </c>
      <c r="F26" s="102">
        <v>34</v>
      </c>
      <c r="G26" s="102">
        <f t="shared" si="4"/>
        <v>37.777777777777779</v>
      </c>
      <c r="H26" s="102">
        <v>70</v>
      </c>
      <c r="I26" s="102">
        <f t="shared" si="5"/>
        <v>77.777777777777771</v>
      </c>
      <c r="J26" s="102">
        <v>50</v>
      </c>
      <c r="K26" s="102">
        <v>50</v>
      </c>
      <c r="L26" s="118">
        <f t="shared" si="1"/>
        <v>154</v>
      </c>
      <c r="M26" s="118">
        <f t="shared" si="2"/>
        <v>165.55555555555554</v>
      </c>
      <c r="N26" s="106">
        <f t="shared" si="3"/>
        <v>642.35955555555552</v>
      </c>
      <c r="O26" t="s">
        <v>141</v>
      </c>
    </row>
    <row r="27" spans="1:18" ht="15.75" x14ac:dyDescent="0.25">
      <c r="A27" s="77">
        <v>17</v>
      </c>
      <c r="B27" s="50" t="s">
        <v>137</v>
      </c>
      <c r="C27" s="42" t="s">
        <v>138</v>
      </c>
      <c r="D27" s="43" t="s">
        <v>126</v>
      </c>
      <c r="E27" s="48">
        <v>41.609000000000002</v>
      </c>
      <c r="F27" s="102">
        <v>18</v>
      </c>
      <c r="G27" s="102">
        <f t="shared" si="4"/>
        <v>20</v>
      </c>
      <c r="H27" s="102">
        <v>70</v>
      </c>
      <c r="I27" s="102">
        <f t="shared" si="5"/>
        <v>77.777777777777771</v>
      </c>
      <c r="J27" s="102">
        <v>45</v>
      </c>
      <c r="K27" s="102">
        <v>45</v>
      </c>
      <c r="L27" s="118">
        <f t="shared" si="1"/>
        <v>133</v>
      </c>
      <c r="M27" s="118">
        <f t="shared" si="2"/>
        <v>142.77777777777777</v>
      </c>
      <c r="N27" s="106">
        <f t="shared" si="3"/>
        <v>184.38677777777778</v>
      </c>
      <c r="O27" t="s">
        <v>43</v>
      </c>
    </row>
    <row r="28" spans="1:18" ht="15.75" x14ac:dyDescent="0.25">
      <c r="A28" s="77">
        <v>18</v>
      </c>
      <c r="B28" s="50" t="s">
        <v>52</v>
      </c>
      <c r="C28" s="42" t="s">
        <v>56</v>
      </c>
      <c r="D28" s="43" t="s">
        <v>126</v>
      </c>
      <c r="E28" s="48">
        <v>275.233</v>
      </c>
      <c r="F28" s="102">
        <v>15</v>
      </c>
      <c r="G28" s="102">
        <f t="shared" si="4"/>
        <v>16.666666666666668</v>
      </c>
      <c r="H28" s="102">
        <v>70</v>
      </c>
      <c r="I28" s="102">
        <f t="shared" si="5"/>
        <v>77.777777777777771</v>
      </c>
      <c r="J28" s="102">
        <v>45</v>
      </c>
      <c r="K28" s="102">
        <v>45</v>
      </c>
      <c r="L28" s="118">
        <f t="shared" si="1"/>
        <v>130</v>
      </c>
      <c r="M28" s="118">
        <f t="shared" si="2"/>
        <v>139.44444444444446</v>
      </c>
      <c r="N28" s="106">
        <f t="shared" si="3"/>
        <v>414.67744444444446</v>
      </c>
      <c r="O28" t="s">
        <v>43</v>
      </c>
    </row>
    <row r="29" spans="1:18" ht="15.75" x14ac:dyDescent="0.25">
      <c r="A29" s="77">
        <v>19</v>
      </c>
      <c r="B29" s="50" t="s">
        <v>106</v>
      </c>
      <c r="C29" s="42" t="s">
        <v>107</v>
      </c>
      <c r="D29" s="43" t="s">
        <v>126</v>
      </c>
      <c r="E29" s="48">
        <v>235.81800000000001</v>
      </c>
      <c r="F29" s="102">
        <v>4</v>
      </c>
      <c r="G29" s="102">
        <f t="shared" si="4"/>
        <v>4.4444444444444446</v>
      </c>
      <c r="H29" s="102">
        <v>80</v>
      </c>
      <c r="I29" s="102">
        <f t="shared" si="5"/>
        <v>88.888888888888886</v>
      </c>
      <c r="J29" s="102">
        <v>45</v>
      </c>
      <c r="K29" s="102">
        <v>45</v>
      </c>
      <c r="L29" s="118">
        <f t="shared" si="1"/>
        <v>129</v>
      </c>
      <c r="M29" s="118">
        <f t="shared" si="2"/>
        <v>138.33333333333331</v>
      </c>
      <c r="N29" s="106">
        <f t="shared" si="3"/>
        <v>374.15133333333335</v>
      </c>
      <c r="O29" t="s">
        <v>44</v>
      </c>
    </row>
    <row r="30" spans="1:18" ht="15.75" x14ac:dyDescent="0.25">
      <c r="A30" s="77">
        <v>20</v>
      </c>
      <c r="B30" s="50" t="s">
        <v>139</v>
      </c>
      <c r="C30" s="42" t="s">
        <v>140</v>
      </c>
      <c r="D30" s="43" t="s">
        <v>126</v>
      </c>
      <c r="E30" s="48">
        <v>128.77199999999999</v>
      </c>
      <c r="F30" s="102">
        <v>27</v>
      </c>
      <c r="G30" s="102">
        <f t="shared" si="4"/>
        <v>30</v>
      </c>
      <c r="H30" s="102">
        <v>85</v>
      </c>
      <c r="I30" s="102">
        <f t="shared" si="5"/>
        <v>94.444444444444443</v>
      </c>
      <c r="J30" s="102">
        <v>50</v>
      </c>
      <c r="K30" s="102">
        <v>50</v>
      </c>
      <c r="L30" s="118">
        <f t="shared" si="1"/>
        <v>162</v>
      </c>
      <c r="M30" s="118">
        <f t="shared" si="2"/>
        <v>174.44444444444446</v>
      </c>
      <c r="N30" s="106">
        <f t="shared" si="3"/>
        <v>303.21644444444445</v>
      </c>
      <c r="O30" t="s">
        <v>44</v>
      </c>
    </row>
    <row r="32" spans="1:18" ht="15.75" x14ac:dyDescent="0.25">
      <c r="A32" s="147" t="s">
        <v>119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</row>
    <row r="33" spans="1:18" ht="15.75" x14ac:dyDescent="0.25">
      <c r="A33" s="100"/>
      <c r="O33" s="6"/>
      <c r="P33" s="6"/>
      <c r="Q33" s="6"/>
      <c r="R33" s="6"/>
    </row>
    <row r="34" spans="1:18" ht="90" x14ac:dyDescent="0.25">
      <c r="A34" s="8" t="s">
        <v>0</v>
      </c>
      <c r="B34" s="5" t="s">
        <v>1</v>
      </c>
      <c r="C34" s="5" t="s">
        <v>35</v>
      </c>
      <c r="D34" s="5" t="s">
        <v>2</v>
      </c>
      <c r="E34" s="71" t="s">
        <v>6</v>
      </c>
      <c r="F34" s="158" t="s">
        <v>7</v>
      </c>
      <c r="G34" s="159"/>
      <c r="H34" s="159"/>
      <c r="I34" s="160"/>
      <c r="J34" s="158" t="s">
        <v>8</v>
      </c>
      <c r="K34" s="160"/>
      <c r="L34" s="72" t="s">
        <v>9</v>
      </c>
      <c r="M34" s="72" t="s">
        <v>10</v>
      </c>
      <c r="N34" s="72" t="s">
        <v>11</v>
      </c>
      <c r="O34" s="6"/>
      <c r="P34" s="6"/>
      <c r="Q34" s="6"/>
      <c r="R34" s="6"/>
    </row>
    <row r="35" spans="1:18" ht="103.9" customHeight="1" x14ac:dyDescent="0.25">
      <c r="A35" s="155" t="s">
        <v>305</v>
      </c>
      <c r="B35" s="155"/>
      <c r="C35" s="155"/>
      <c r="D35" s="155"/>
      <c r="E35" s="156"/>
      <c r="F35" s="55" t="s">
        <v>12</v>
      </c>
      <c r="G35" s="55" t="s">
        <v>13</v>
      </c>
      <c r="H35" s="55" t="s">
        <v>14</v>
      </c>
      <c r="I35" s="55" t="s">
        <v>15</v>
      </c>
      <c r="J35" s="55" t="s">
        <v>16</v>
      </c>
      <c r="K35" s="55" t="s">
        <v>13</v>
      </c>
      <c r="L35" s="56"/>
      <c r="M35" s="57"/>
      <c r="N35" s="57"/>
      <c r="O35" s="6"/>
      <c r="P35" s="6"/>
      <c r="Q35" s="6"/>
      <c r="R35" s="6"/>
    </row>
    <row r="36" spans="1:18" x14ac:dyDescent="0.25">
      <c r="A36" s="77">
        <v>1</v>
      </c>
      <c r="B36" s="135" t="s">
        <v>228</v>
      </c>
      <c r="C36" s="135" t="s">
        <v>229</v>
      </c>
      <c r="D36" s="115" t="s">
        <v>247</v>
      </c>
      <c r="E36" s="102">
        <v>196.85499999999999</v>
      </c>
      <c r="F36" s="48">
        <v>40</v>
      </c>
      <c r="G36" s="48">
        <v>40</v>
      </c>
      <c r="H36" s="48">
        <v>80</v>
      </c>
      <c r="I36" s="48">
        <v>80</v>
      </c>
      <c r="J36" s="48">
        <v>50</v>
      </c>
      <c r="K36" s="48">
        <v>50</v>
      </c>
      <c r="L36" s="48">
        <f>F36+H36+J36</f>
        <v>170</v>
      </c>
      <c r="M36" s="48">
        <f>G36+I36+K36</f>
        <v>170</v>
      </c>
      <c r="N36" s="102">
        <f>E36+M36</f>
        <v>366.85500000000002</v>
      </c>
      <c r="O36" t="s">
        <v>70</v>
      </c>
    </row>
    <row r="37" spans="1:18" x14ac:dyDescent="0.25">
      <c r="A37" s="85">
        <v>2</v>
      </c>
      <c r="B37" s="78" t="s">
        <v>310</v>
      </c>
      <c r="C37" s="78" t="s">
        <v>311</v>
      </c>
      <c r="D37" s="43" t="s">
        <v>309</v>
      </c>
      <c r="E37" s="102">
        <v>201.77799999999999</v>
      </c>
      <c r="F37" s="48">
        <v>40</v>
      </c>
      <c r="G37" s="48">
        <v>40</v>
      </c>
      <c r="H37" s="48">
        <v>80</v>
      </c>
      <c r="I37" s="48">
        <v>80</v>
      </c>
      <c r="J37" s="48">
        <v>40</v>
      </c>
      <c r="K37" s="48">
        <v>40</v>
      </c>
      <c r="L37" s="48">
        <f t="shared" ref="L37:M37" si="6">F37+H37+J37</f>
        <v>160</v>
      </c>
      <c r="M37" s="48">
        <f t="shared" si="6"/>
        <v>160</v>
      </c>
      <c r="N37" s="102">
        <f t="shared" ref="N37" si="7">E37+M37</f>
        <v>361.77800000000002</v>
      </c>
      <c r="O37" t="s">
        <v>43</v>
      </c>
    </row>
    <row r="38" spans="1:18" ht="26.25" x14ac:dyDescent="0.25">
      <c r="A38" s="85">
        <v>3</v>
      </c>
      <c r="B38" s="78" t="s">
        <v>317</v>
      </c>
      <c r="C38" s="78" t="s">
        <v>318</v>
      </c>
      <c r="D38" s="43" t="s">
        <v>314</v>
      </c>
      <c r="E38" s="102">
        <v>237.959</v>
      </c>
      <c r="F38" s="48">
        <v>40</v>
      </c>
      <c r="G38" s="48">
        <v>40</v>
      </c>
      <c r="H38" s="48">
        <v>85</v>
      </c>
      <c r="I38" s="48">
        <v>85</v>
      </c>
      <c r="J38" s="48">
        <v>40</v>
      </c>
      <c r="K38" s="48">
        <v>40</v>
      </c>
      <c r="L38" s="48">
        <f t="shared" ref="L38:M40" si="8">F38+H38+J38</f>
        <v>165</v>
      </c>
      <c r="M38" s="48">
        <f t="shared" si="8"/>
        <v>165</v>
      </c>
      <c r="N38" s="102">
        <f>E38+M38</f>
        <v>402.959</v>
      </c>
      <c r="O38" t="s">
        <v>70</v>
      </c>
    </row>
    <row r="39" spans="1:18" ht="26.25" x14ac:dyDescent="0.25">
      <c r="A39" s="85">
        <v>4</v>
      </c>
      <c r="B39" s="78" t="s">
        <v>319</v>
      </c>
      <c r="C39" s="78" t="s">
        <v>320</v>
      </c>
      <c r="D39" s="43" t="s">
        <v>314</v>
      </c>
      <c r="E39" s="102">
        <v>203.48</v>
      </c>
      <c r="F39" s="48">
        <v>50</v>
      </c>
      <c r="G39" s="48">
        <v>50</v>
      </c>
      <c r="H39" s="48">
        <v>100</v>
      </c>
      <c r="I39" s="48">
        <v>100</v>
      </c>
      <c r="J39" s="48">
        <v>50</v>
      </c>
      <c r="K39" s="48">
        <v>50</v>
      </c>
      <c r="L39" s="48">
        <f t="shared" si="8"/>
        <v>200</v>
      </c>
      <c r="M39" s="48">
        <f t="shared" si="8"/>
        <v>200</v>
      </c>
      <c r="N39" s="102">
        <f>E39+M39</f>
        <v>403.48</v>
      </c>
      <c r="O39" t="s">
        <v>71</v>
      </c>
    </row>
    <row r="40" spans="1:18" x14ac:dyDescent="0.25">
      <c r="A40" s="85">
        <v>5</v>
      </c>
      <c r="B40" s="78" t="s">
        <v>85</v>
      </c>
      <c r="C40" s="78" t="s">
        <v>87</v>
      </c>
      <c r="D40" s="43" t="s">
        <v>121</v>
      </c>
      <c r="E40" s="102">
        <v>207.36699999999999</v>
      </c>
      <c r="F40" s="48">
        <v>20</v>
      </c>
      <c r="G40" s="48">
        <v>20</v>
      </c>
      <c r="H40" s="48">
        <v>50</v>
      </c>
      <c r="I40" s="48">
        <v>50</v>
      </c>
      <c r="J40" s="48">
        <v>50</v>
      </c>
      <c r="K40" s="48">
        <v>50</v>
      </c>
      <c r="L40" s="48">
        <f t="shared" si="8"/>
        <v>120</v>
      </c>
      <c r="M40" s="48">
        <f t="shared" si="8"/>
        <v>120</v>
      </c>
      <c r="N40" s="48">
        <f>E40+M40</f>
        <v>327.36699999999996</v>
      </c>
      <c r="O40" t="s">
        <v>70</v>
      </c>
    </row>
  </sheetData>
  <sheetProtection algorithmName="SHA-512" hashValue="OVKI0nRFAlrxfEk6Qe4e04qHbai5a1WX9NPScsnYOYKdWPAqAoK5uEodTzlPZZPhpUoxeauERFxEI2Lc1Now+A==" saltValue="DF7a+6ZAxy9Y5qXFTxgjGg==" spinCount="100000" sheet="1" objects="1" scenarios="1"/>
  <mergeCells count="12">
    <mergeCell ref="A32:R32"/>
    <mergeCell ref="F34:I34"/>
    <mergeCell ref="J34:K34"/>
    <mergeCell ref="A35:E35"/>
    <mergeCell ref="A10:E10"/>
    <mergeCell ref="F9:I9"/>
    <mergeCell ref="J9:K9"/>
    <mergeCell ref="A1:R1"/>
    <mergeCell ref="F3:I3"/>
    <mergeCell ref="J3:K3"/>
    <mergeCell ref="A4:E4"/>
    <mergeCell ref="A7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20</vt:i4>
      </vt:variant>
    </vt:vector>
  </HeadingPairs>
  <TitlesOfParts>
    <vt:vector size="20" baseType="lpstr">
      <vt:lpstr>ΘΡΙΑΣΙΟ</vt:lpstr>
      <vt:lpstr>ΡΟΔΟΣ</vt:lpstr>
      <vt:lpstr>ΤΖΑΝΕΙΟ</vt:lpstr>
      <vt:lpstr>ΚΥ-ΚΘ ΛΕΡΟΥ</vt:lpstr>
      <vt:lpstr>ΝΙΚΑΙΑ</vt:lpstr>
      <vt:lpstr>ΑΣΚΛΗΠΙΕΙΟ</vt:lpstr>
      <vt:lpstr>ΑΤΤΙΚΟ</vt:lpstr>
      <vt:lpstr>ΚΟΡΓΙΑΛΕΝΕΙΟ-ΜΠΕΝΑΚΕΙΟ</vt:lpstr>
      <vt:lpstr>ΓΕΝΝΗΜΑΤΑΣ</vt:lpstr>
      <vt:lpstr>ΣΙΣΜΑΝΟΓΛΕΙΟ</vt:lpstr>
      <vt:lpstr>Ν.ΙΩΝΙΑ</vt:lpstr>
      <vt:lpstr>ΕΥΑΓΓΕΛΙΣΜΟΣ</vt:lpstr>
      <vt:lpstr>ΙΠΠΟΚΡΑΤΕΙΟ</vt:lpstr>
      <vt:lpstr>ΣΩΤΗΡΙΑ</vt:lpstr>
      <vt:lpstr>ΛΑΙΚΟ</vt:lpstr>
      <vt:lpstr>ΚΑΤ</vt:lpstr>
      <vt:lpstr>Γ.Ν. ΣΥΡΟΥ</vt:lpstr>
      <vt:lpstr>ΓΟΝΚ</vt:lpstr>
      <vt:lpstr>ΧΙΟΣ</vt:lpstr>
      <vt:lpstr>ΜΥΤΙΛΗΝΗ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Φραντζέσκα Μεϊμέτη</cp:lastModifiedBy>
  <cp:lastPrinted>2019-03-21T16:16:40Z</cp:lastPrinted>
  <dcterms:created xsi:type="dcterms:W3CDTF">2019-02-25T08:34:50Z</dcterms:created>
  <dcterms:modified xsi:type="dcterms:W3CDTF">2019-05-31T12:15:59Z</dcterms:modified>
</cp:coreProperties>
</file>